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June 2008 - Edmonton F1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<sst xmlns="http://schemas.openxmlformats.org/spreadsheetml/2006/main" count="85" uniqueCount="51">
  <si>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</si>
  <si>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</si>
  <si>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</si>
  <si>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</si>
  <si>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</si>
  <si>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</si>
  <si>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</si>
  <si>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</si>
  <si>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</si>
  <si>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</si>
  <si>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</si>
  <si>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</si>
  <si>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</si>
  <si>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</si>
  <si>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</si>
  <si>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</si>
  <si>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</si>
  <si>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</si>
  <si>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</si>
  <si>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</si>
  <si>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</si>
  <si>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</si>
  <si>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</si>
  <si>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</si>
  <si>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>Lap
Length</t>
  </si>
  <si>
    <t>MPH</t>
  </si>
  <si>
    <t>Top</t>
  </si>
  <si>
    <t>Speeds</t>
  </si>
  <si>
    <t>John Ovens</t>
  </si>
  <si>
    <t>Deane Walpole</t>
  </si>
  <si>
    <t>Dave Rouse</t>
  </si>
  <si>
    <t>Nigel Sykes</t>
  </si>
  <si>
    <t>Andy Whorton</t>
  </si>
  <si>
    <t>John Chell</t>
  </si>
  <si>
    <t>Roy Masters</t>
  </si>
  <si>
    <t>Martin Hill</t>
  </si>
  <si>
    <t>o</t>
  </si>
  <si>
    <t>Steve Stacey</t>
  </si>
  <si>
    <t>Scott Stacey</t>
  </si>
  <si>
    <t>Daniel Stacey</t>
  </si>
  <si>
    <t>June 2008 F1</t>
  </si>
  <si>
    <t>A</t>
  </si>
  <si>
    <t>B</t>
  </si>
  <si>
    <t>C</t>
  </si>
  <si>
    <t>MBR</t>
  </si>
  <si>
    <t>LHORC</t>
  </si>
  <si>
    <t>HOSS</t>
  </si>
  <si>
    <t>DHORC</t>
  </si>
  <si>
    <t>fin</t>
  </si>
  <si>
    <t>D</t>
  </si>
  <si>
    <t>a-d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</si>
</sst>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0"/>
    </font>
    <font>
      <b/>
      <sz val="11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0" xfId="0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11" fillId="4" borderId="17" xfId="0" applyNumberFormat="1" applyFont="1" applyFill="1" applyBorder="1" applyAlignment="1">
      <alignment/>
    </xf>
    <xf numFmtId="2" fontId="0" fillId="5" borderId="17" xfId="0" applyNumberForma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1" fontId="10" fillId="3" borderId="17" xfId="0" applyNumberFormat="1" applyFont="1" applyFill="1" applyBorder="1" applyAlignment="1">
      <alignment horizontal="center" wrapText="1"/>
    </xf>
    <xf numFmtId="2" fontId="10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right"/>
    </xf>
    <xf numFmtId="2" fontId="1" fillId="3" borderId="18" xfId="0" applyNumberFormat="1" applyFont="1" applyFill="1" applyBorder="1" applyAlignment="1">
      <alignment horizontal="left"/>
    </xf>
    <xf numFmtId="2" fontId="7" fillId="3" borderId="19" xfId="0" applyNumberFormat="1" applyFont="1" applyFill="1" applyBorder="1" applyAlignment="1">
      <alignment horizontal="center"/>
    </xf>
    <xf numFmtId="2" fontId="9" fillId="4" borderId="19" xfId="0" applyNumberFormat="1" applyFont="1" applyFill="1" applyBorder="1" applyAlignment="1">
      <alignment horizontal="left"/>
    </xf>
    <xf numFmtId="2" fontId="6" fillId="3" borderId="19" xfId="0" applyNumberFormat="1" applyFont="1" applyFill="1" applyBorder="1" applyAlignment="1">
      <alignment horizontal="left"/>
    </xf>
    <xf numFmtId="2" fontId="6" fillId="5" borderId="19" xfId="0" applyNumberFormat="1" applyFont="1" applyFill="1" applyBorder="1" applyAlignment="1">
      <alignment horizontal="left"/>
    </xf>
    <xf numFmtId="2" fontId="7" fillId="3" borderId="19" xfId="0" applyNumberFormat="1" applyFont="1" applyFill="1" applyBorder="1" applyAlignment="1">
      <alignment horizontal="left"/>
    </xf>
    <xf numFmtId="2" fontId="7" fillId="3" borderId="19" xfId="0" applyNumberFormat="1" applyFont="1" applyFill="1" applyBorder="1" applyAlignment="1">
      <alignment horizontal="center" wrapText="1"/>
    </xf>
    <xf numFmtId="1" fontId="7" fillId="3" borderId="19" xfId="0" applyNumberFormat="1" applyFont="1" applyFill="1" applyBorder="1" applyAlignment="1">
      <alignment horizontal="center" wrapText="1"/>
    </xf>
    <xf numFmtId="2" fontId="7" fillId="3" borderId="20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 applyProtection="1">
      <alignment/>
      <protection locked="0"/>
    </xf>
    <xf numFmtId="2" fontId="4" fillId="3" borderId="19" xfId="0" applyNumberFormat="1" applyFont="1" applyFill="1" applyBorder="1" applyAlignment="1" applyProtection="1">
      <alignment/>
      <protection locked="0"/>
    </xf>
    <xf numFmtId="2" fontId="12" fillId="3" borderId="19" xfId="0" applyNumberFormat="1" applyFont="1" applyFill="1" applyBorder="1" applyAlignment="1" applyProtection="1">
      <alignment horizontal="center"/>
      <protection locked="0"/>
    </xf>
    <xf numFmtId="2" fontId="12" fillId="3" borderId="19" xfId="0" applyNumberFormat="1" applyFont="1" applyFill="1" applyBorder="1" applyAlignment="1">
      <alignment/>
    </xf>
    <xf numFmtId="2" fontId="12" fillId="3" borderId="19" xfId="0" applyNumberFormat="1" applyFont="1" applyFill="1" applyBorder="1" applyAlignment="1" applyProtection="1">
      <alignment/>
      <protection locked="0"/>
    </xf>
    <xf numFmtId="1" fontId="13" fillId="2" borderId="19" xfId="0" applyNumberFormat="1" applyFont="1" applyFill="1" applyBorder="1" applyAlignment="1">
      <alignment/>
    </xf>
    <xf numFmtId="2" fontId="13" fillId="2" borderId="20" xfId="0" applyNumberFormat="1" applyFont="1" applyFill="1" applyBorder="1" applyAlignment="1">
      <alignment/>
    </xf>
    <xf numFmtId="2" fontId="4" fillId="3" borderId="21" xfId="0" applyNumberFormat="1" applyFont="1" applyFill="1" applyBorder="1" applyAlignment="1">
      <alignment/>
    </xf>
    <xf numFmtId="2" fontId="4" fillId="3" borderId="22" xfId="0" applyNumberFormat="1" applyFont="1" applyFill="1" applyBorder="1" applyAlignment="1">
      <alignment/>
    </xf>
    <xf numFmtId="172" fontId="4" fillId="3" borderId="22" xfId="0" applyNumberFormat="1" applyFont="1" applyFill="1" applyBorder="1" applyAlignment="1">
      <alignment/>
    </xf>
    <xf numFmtId="1" fontId="4" fillId="3" borderId="22" xfId="0" applyNumberFormat="1" applyFont="1" applyFill="1" applyBorder="1" applyAlignment="1">
      <alignment/>
    </xf>
    <xf numFmtId="1" fontId="0" fillId="2" borderId="22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2" fontId="4" fillId="6" borderId="17" xfId="0" applyNumberFormat="1" applyFont="1" applyFill="1" applyBorder="1" applyAlignment="1">
      <alignment/>
    </xf>
    <xf numFmtId="2" fontId="6" fillId="6" borderId="19" xfId="0" applyNumberFormat="1" applyFont="1" applyFill="1" applyBorder="1" applyAlignment="1">
      <alignment horizontal="left"/>
    </xf>
    <xf numFmtId="2" fontId="4" fillId="2" borderId="17" xfId="0" applyNumberFormat="1" applyFont="1" applyFill="1" applyBorder="1" applyAlignment="1">
      <alignment/>
    </xf>
    <xf numFmtId="172" fontId="6" fillId="2" borderId="19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left"/>
    </xf>
    <xf numFmtId="2" fontId="0" fillId="3" borderId="11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9" fillId="4" borderId="19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3" borderId="3" xfId="0" applyNumberFormat="1" applyFill="1" applyBorder="1" applyAlignment="1">
      <alignment/>
    </xf>
    <xf numFmtId="2" fontId="6" fillId="5" borderId="19" xfId="0" applyNumberFormat="1" applyFont="1" applyFill="1" applyBorder="1" applyAlignment="1">
      <alignment horizontal="center"/>
    </xf>
    <xf numFmtId="2" fontId="6" fillId="6" borderId="19" xfId="0" applyNumberFormat="1" applyFont="1" applyFill="1" applyBorder="1" applyAlignment="1">
      <alignment horizontal="center"/>
    </xf>
    <xf numFmtId="2" fontId="0" fillId="3" borderId="24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10" fillId="3" borderId="17" xfId="0" applyNumberFormat="1" applyFont="1" applyFill="1" applyBorder="1" applyAlignment="1">
      <alignment horizontal="center" wrapText="1"/>
    </xf>
    <xf numFmtId="2" fontId="8" fillId="3" borderId="19" xfId="0" applyNumberFormat="1" applyFont="1" applyFill="1" applyBorder="1" applyAlignment="1">
      <alignment horizontal="center" wrapText="1"/>
    </xf>
    <xf numFmtId="2" fontId="13" fillId="0" borderId="19" xfId="0" applyNumberFormat="1" applyFont="1" applyFill="1" applyBorder="1" applyAlignment="1" applyProtection="1">
      <alignment/>
      <protection locked="0"/>
    </xf>
    <xf numFmtId="2" fontId="13" fillId="3" borderId="19" xfId="0" applyNumberFormat="1" applyFont="1" applyFill="1" applyBorder="1" applyAlignment="1">
      <alignment/>
    </xf>
    <xf numFmtId="2" fontId="0" fillId="3" borderId="22" xfId="0" applyNumberFormat="1" applyFon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3" borderId="25" xfId="0" applyNumberFormat="1" applyFill="1" applyBorder="1" applyAlignment="1">
      <alignment/>
    </xf>
    <xf numFmtId="0" fontId="7" fillId="3" borderId="26" xfId="0" applyNumberFormat="1" applyFont="1" applyFill="1" applyBorder="1" applyAlignment="1">
      <alignment horizontal="left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2" fontId="15" fillId="3" borderId="19" xfId="0" applyNumberFormat="1" applyFont="1" applyFill="1" applyBorder="1" applyAlignment="1" applyProtection="1">
      <alignment horizontal="center"/>
      <protection locked="0"/>
    </xf>
    <xf numFmtId="2" fontId="13" fillId="3" borderId="19" xfId="0" applyNumberFormat="1" applyFont="1" applyFill="1" applyBorder="1" applyAlignment="1" applyProtection="1">
      <alignment horizontal="center"/>
      <protection locked="0"/>
    </xf>
    <xf numFmtId="0" fontId="0" fillId="3" borderId="26" xfId="0" applyNumberFormat="1" applyFont="1" applyFill="1" applyBorder="1" applyAlignment="1" applyProtection="1">
      <alignment horizontal="center"/>
      <protection locked="0"/>
    </xf>
    <xf numFmtId="0" fontId="4" fillId="3" borderId="26" xfId="0" applyNumberFormat="1" applyFont="1" applyFill="1" applyBorder="1" applyAlignment="1" applyProtection="1">
      <alignment horizontal="center"/>
      <protection locked="0"/>
    </xf>
    <xf numFmtId="0" fontId="16" fillId="3" borderId="26" xfId="0" applyNumberFormat="1" applyFont="1" applyFill="1" applyBorder="1" applyAlignment="1" applyProtection="1">
      <alignment horizontal="center"/>
      <protection locked="0"/>
    </xf>
    <xf numFmtId="2" fontId="12" fillId="5" borderId="19" xfId="0" applyNumberFormat="1" applyFont="1" applyFill="1" applyBorder="1" applyAlignment="1">
      <alignment/>
    </xf>
    <xf numFmtId="2" fontId="17" fillId="7" borderId="19" xfId="0" applyNumberFormat="1" applyFont="1" applyFill="1" applyBorder="1" applyAlignment="1">
      <alignment/>
    </xf>
    <xf numFmtId="2" fontId="17" fillId="4" borderId="19" xfId="0" applyNumberFormat="1" applyFont="1" applyFill="1" applyBorder="1" applyAlignment="1">
      <alignment/>
    </xf>
    <xf numFmtId="1" fontId="12" fillId="3" borderId="19" xfId="0" applyNumberFormat="1" applyFont="1" applyFill="1" applyBorder="1" applyAlignment="1">
      <alignment horizontal="center"/>
    </xf>
    <xf numFmtId="1" fontId="14" fillId="3" borderId="19" xfId="0" applyNumberFormat="1" applyFont="1" applyFill="1" applyBorder="1" applyAlignment="1">
      <alignment horizontal="center"/>
    </xf>
    <xf numFmtId="2" fontId="14" fillId="3" borderId="19" xfId="0" applyNumberFormat="1" applyFont="1" applyFill="1" applyBorder="1" applyAlignment="1">
      <alignment/>
    </xf>
    <xf numFmtId="2" fontId="14" fillId="2" borderId="20" xfId="0" applyNumberFormat="1" applyFon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13" fillId="3" borderId="19" xfId="0" applyNumberFormat="1" applyFont="1" applyFill="1" applyBorder="1" applyAlignment="1">
      <alignment horizontal="center"/>
    </xf>
    <xf numFmtId="2" fontId="18" fillId="3" borderId="19" xfId="0" applyNumberFormat="1" applyFont="1" applyFill="1" applyBorder="1" applyAlignment="1" applyProtection="1">
      <alignment horizontal="center"/>
      <protection locked="0"/>
    </xf>
    <xf numFmtId="2" fontId="12" fillId="3" borderId="19" xfId="0" applyNumberFormat="1" applyFont="1" applyFill="1" applyBorder="1" applyAlignment="1">
      <alignment horizontal="center"/>
    </xf>
    <xf numFmtId="2" fontId="14" fillId="3" borderId="1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L50"/>
  <sheetViews>
    <sheetView showGridLines="0" tabSelected="1" zoomScale="101" zoomScaleNormal="101" workbookViewId="0" topLeftCell="A2">
      <selection activeCell="R22" sqref="R22"/>
    </sheetView>
  </sheetViews>
  <sheetFormatPr defaultColWidth="9.140625" defaultRowHeight="12.75"/>
  <cols>
    <col min="1" max="1" width="3.5742187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72" customWidth="1"/>
    <col min="7" max="7" width="6.7109375" style="8" customWidth="1"/>
    <col min="8" max="8" width="6.7109375" style="9" hidden="1" customWidth="1"/>
    <col min="9" max="9" width="6.7109375" style="72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72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140625" style="6" customWidth="1"/>
    <col min="26" max="26" width="7.421875" style="72" customWidth="1"/>
    <col min="27" max="27" width="8.140625" style="72" bestFit="1" customWidth="1"/>
    <col min="28" max="28" width="8.421875" style="82" bestFit="1" customWidth="1"/>
    <col min="29" max="29" width="3.8515625" style="29" customWidth="1"/>
    <col min="30" max="30" width="3.8515625" style="99" customWidth="1"/>
    <col min="31" max="31" width="6.421875" style="83" customWidth="1"/>
    <col min="32" max="32" width="9.00390625" style="72" customWidth="1"/>
    <col min="33" max="33" width="8.140625" style="72" customWidth="1"/>
    <col min="34" max="34" width="9.57421875" style="72" customWidth="1"/>
    <col min="35" max="35" width="6.8515625" style="31" customWidth="1"/>
    <col min="36" max="36" width="9.140625" style="12" customWidth="1"/>
    <col min="37" max="37" width="9.140625" style="4" customWidth="1"/>
    <col min="38" max="38" width="23.281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68"/>
      <c r="G1" s="16"/>
      <c r="H1" s="17"/>
      <c r="I1" s="68"/>
      <c r="J1" s="16"/>
      <c r="K1" s="18"/>
      <c r="L1" s="19"/>
      <c r="M1" s="20"/>
      <c r="N1" s="24"/>
      <c r="O1" s="16"/>
      <c r="P1" s="17"/>
      <c r="Q1" s="68"/>
      <c r="R1" s="16"/>
      <c r="S1" s="18"/>
      <c r="T1" s="19"/>
      <c r="U1" s="19"/>
      <c r="V1" s="19"/>
      <c r="W1" s="20"/>
      <c r="X1" s="21"/>
      <c r="Y1" s="14"/>
      <c r="Z1" s="68"/>
      <c r="AA1" s="68"/>
      <c r="AB1" s="75"/>
      <c r="AC1" s="27"/>
      <c r="AD1" s="33"/>
      <c r="AE1" s="76"/>
      <c r="AF1" s="68"/>
      <c r="AG1" s="68"/>
      <c r="AH1" s="75"/>
      <c r="AI1" s="30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69"/>
      <c r="G2" s="21"/>
      <c r="H2" s="21"/>
      <c r="I2" s="69"/>
      <c r="J2" s="21"/>
      <c r="K2" s="21"/>
      <c r="L2" s="21"/>
      <c r="M2" s="21"/>
      <c r="N2" s="32"/>
      <c r="O2" s="21"/>
      <c r="P2" s="21"/>
      <c r="Q2" s="69"/>
      <c r="R2" s="21"/>
      <c r="S2" s="21"/>
      <c r="T2" s="21"/>
      <c r="U2" s="21"/>
      <c r="V2" s="21"/>
      <c r="W2" s="21"/>
      <c r="X2" s="21"/>
      <c r="Y2" s="21"/>
      <c r="Z2" s="69"/>
      <c r="AA2" s="69"/>
      <c r="AB2" s="69"/>
      <c r="AC2" s="33"/>
      <c r="AD2" s="33"/>
      <c r="AE2" s="69"/>
      <c r="AF2" s="69"/>
      <c r="AG2" s="69"/>
      <c r="AH2" s="69"/>
      <c r="AI2" s="30"/>
      <c r="AJ2" s="13"/>
      <c r="AK2" s="13"/>
      <c r="AL2" s="13"/>
    </row>
    <row r="3" spans="1:38" s="2" customFormat="1" ht="21.75" customHeight="1" thickTop="1">
      <c r="A3" s="13"/>
      <c r="B3" s="84"/>
      <c r="C3" s="34" t="s">
        <v>40</v>
      </c>
      <c r="D3" s="34"/>
      <c r="E3" s="34"/>
      <c r="F3" s="35"/>
      <c r="G3" s="35"/>
      <c r="H3" s="34"/>
      <c r="I3" s="36"/>
      <c r="J3" s="36"/>
      <c r="K3" s="34"/>
      <c r="L3" s="34"/>
      <c r="M3" s="34"/>
      <c r="N3" s="65"/>
      <c r="O3" s="65"/>
      <c r="P3" s="34"/>
      <c r="Q3" s="63"/>
      <c r="R3" s="63"/>
      <c r="S3" s="34"/>
      <c r="T3" s="34"/>
      <c r="U3" s="34"/>
      <c r="V3" s="34"/>
      <c r="W3" s="34"/>
      <c r="X3" s="34"/>
      <c r="Y3" s="37" t="s">
        <v>15</v>
      </c>
      <c r="Z3" s="39" t="s">
        <v>13</v>
      </c>
      <c r="AA3" s="39" t="s">
        <v>13</v>
      </c>
      <c r="AB3" s="39" t="s">
        <v>13</v>
      </c>
      <c r="AC3" s="38" t="s">
        <v>21</v>
      </c>
      <c r="AD3" s="38" t="s">
        <v>50</v>
      </c>
      <c r="AE3" s="77" t="s">
        <v>13</v>
      </c>
      <c r="AF3" s="39" t="s">
        <v>15</v>
      </c>
      <c r="AG3" s="39" t="s">
        <v>13</v>
      </c>
      <c r="AH3" s="39" t="s">
        <v>15</v>
      </c>
      <c r="AI3" s="40" t="s">
        <v>26</v>
      </c>
      <c r="AJ3" s="41" t="s">
        <v>27</v>
      </c>
      <c r="AK3" s="13"/>
      <c r="AL3" s="13"/>
    </row>
    <row r="4" spans="1:38" s="2" customFormat="1" ht="27.75" customHeight="1">
      <c r="A4" s="13"/>
      <c r="B4" s="85" t="s">
        <v>0</v>
      </c>
      <c r="C4" s="42" t="s">
        <v>22</v>
      </c>
      <c r="D4" s="42" t="s">
        <v>23</v>
      </c>
      <c r="E4" s="42">
        <v>1</v>
      </c>
      <c r="F4" s="70" t="s">
        <v>20</v>
      </c>
      <c r="G4" s="43" t="s">
        <v>9</v>
      </c>
      <c r="H4" s="44">
        <v>2</v>
      </c>
      <c r="I4" s="73" t="s">
        <v>20</v>
      </c>
      <c r="J4" s="45" t="s">
        <v>9</v>
      </c>
      <c r="K4" s="44" t="s">
        <v>1</v>
      </c>
      <c r="L4" s="44" t="s">
        <v>2</v>
      </c>
      <c r="M4" s="44">
        <v>3</v>
      </c>
      <c r="N4" s="66" t="s">
        <v>20</v>
      </c>
      <c r="O4" s="67" t="s">
        <v>9</v>
      </c>
      <c r="P4" s="44">
        <v>4</v>
      </c>
      <c r="Q4" s="74" t="s">
        <v>20</v>
      </c>
      <c r="R4" s="64" t="s">
        <v>9</v>
      </c>
      <c r="S4" s="46" t="s">
        <v>3</v>
      </c>
      <c r="T4" s="46" t="s">
        <v>4</v>
      </c>
      <c r="U4" s="46" t="s">
        <v>5</v>
      </c>
      <c r="V4" s="46" t="s">
        <v>6</v>
      </c>
      <c r="W4" s="46" t="s">
        <v>7</v>
      </c>
      <c r="X4" s="46"/>
      <c r="Y4" s="47" t="s">
        <v>14</v>
      </c>
      <c r="Z4" s="47" t="s">
        <v>8</v>
      </c>
      <c r="AA4" s="47" t="s">
        <v>11</v>
      </c>
      <c r="AB4" s="47" t="s">
        <v>12</v>
      </c>
      <c r="AC4" s="48" t="s">
        <v>10</v>
      </c>
      <c r="AD4" s="48" t="s">
        <v>48</v>
      </c>
      <c r="AE4" s="47" t="s">
        <v>16</v>
      </c>
      <c r="AF4" s="47" t="s">
        <v>17</v>
      </c>
      <c r="AG4" s="78" t="s">
        <v>18</v>
      </c>
      <c r="AH4" s="47" t="s">
        <v>19</v>
      </c>
      <c r="AI4" s="48" t="s">
        <v>24</v>
      </c>
      <c r="AJ4" s="49" t="s">
        <v>25</v>
      </c>
      <c r="AK4" s="1"/>
      <c r="AL4" s="1"/>
    </row>
    <row r="5" spans="1:38" ht="13.5">
      <c r="A5" s="13"/>
      <c r="B5" s="91">
        <v>1</v>
      </c>
      <c r="C5" s="50" t="s">
        <v>35</v>
      </c>
      <c r="D5" s="50" t="s">
        <v>44</v>
      </c>
      <c r="E5" s="51">
        <v>15</v>
      </c>
      <c r="F5" s="87">
        <v>36.85</v>
      </c>
      <c r="G5" s="86">
        <v>4.43</v>
      </c>
      <c r="H5" s="52">
        <v>27</v>
      </c>
      <c r="I5" s="87">
        <v>38.5</v>
      </c>
      <c r="J5" s="52" t="s">
        <v>36</v>
      </c>
      <c r="K5" s="52">
        <f aca="true" t="shared" si="0" ref="K5:K15">MIN(F5,I5)</f>
        <v>36.85</v>
      </c>
      <c r="L5" s="52">
        <f aca="true" t="shared" si="1" ref="L5:L15">MIN(G5,J5)</f>
        <v>4.43</v>
      </c>
      <c r="M5" s="52">
        <v>24</v>
      </c>
      <c r="N5" s="52">
        <v>32.6</v>
      </c>
      <c r="O5" s="52" t="s">
        <v>36</v>
      </c>
      <c r="P5" s="52">
        <v>29</v>
      </c>
      <c r="Q5" s="52">
        <v>35.05</v>
      </c>
      <c r="R5" s="86">
        <v>4.51</v>
      </c>
      <c r="S5" s="53">
        <f aca="true" t="shared" si="2" ref="S5:S15">MIN(N5,Q5)</f>
        <v>32.6</v>
      </c>
      <c r="T5" s="53">
        <f aca="true" t="shared" si="3" ref="T5:T15">MIN(K5,S5)</f>
        <v>32.6</v>
      </c>
      <c r="U5" s="53">
        <f aca="true" t="shared" si="4" ref="U5:U15">MIN(O5,R5)</f>
        <v>4.51</v>
      </c>
      <c r="V5" s="53">
        <f aca="true" t="shared" si="5" ref="V5:V15">MAX(F5,I5)</f>
        <v>38.5</v>
      </c>
      <c r="W5" s="53">
        <f aca="true" t="shared" si="6" ref="W5:W15">MAX(N5,Q5)</f>
        <v>35.05</v>
      </c>
      <c r="X5" s="53"/>
      <c r="Y5" s="103">
        <v>4.43</v>
      </c>
      <c r="Z5" s="92">
        <f aca="true" t="shared" si="7" ref="Z5:Z15">MAX(V5,W5)</f>
        <v>38.5</v>
      </c>
      <c r="AA5" s="97">
        <f aca="true" t="shared" si="8" ref="AA5:AA15">SUM(F5+I5+N5+Q5)-T5</f>
        <v>110.4</v>
      </c>
      <c r="AB5" s="53">
        <f aca="true" t="shared" si="9" ref="AB5:AB15">SUM(F5,I5,N5,Q5)</f>
        <v>143</v>
      </c>
      <c r="AC5" s="96">
        <v>1</v>
      </c>
      <c r="AD5" s="100" t="s">
        <v>41</v>
      </c>
      <c r="AE5" s="79">
        <v>37.2</v>
      </c>
      <c r="AF5" s="54">
        <v>4.36</v>
      </c>
      <c r="AG5" s="97">
        <f aca="true" t="shared" si="10" ref="AG5:AG15">MAX(Z5,AE5)</f>
        <v>38.5</v>
      </c>
      <c r="AH5" s="97">
        <f aca="true" t="shared" si="11" ref="AH5:AH15">MIN(Y5,AF5)</f>
        <v>4.36</v>
      </c>
      <c r="AI5" s="55">
        <v>60</v>
      </c>
      <c r="AJ5" s="98">
        <f aca="true" t="shared" si="12" ref="AJ5:AJ15">SUM(3600/AH5*AI5/5280)</f>
        <v>9.382819015846538</v>
      </c>
      <c r="AK5" s="1"/>
      <c r="AL5" s="1"/>
    </row>
    <row r="6" spans="1:38" ht="13.5">
      <c r="A6" s="13"/>
      <c r="B6" s="89">
        <v>2</v>
      </c>
      <c r="C6" s="51" t="s">
        <v>29</v>
      </c>
      <c r="D6" s="51" t="s">
        <v>45</v>
      </c>
      <c r="E6" s="51">
        <v>18</v>
      </c>
      <c r="F6" s="52">
        <v>32.3</v>
      </c>
      <c r="G6" s="52" t="s">
        <v>36</v>
      </c>
      <c r="H6" s="52">
        <v>27</v>
      </c>
      <c r="I6" s="52">
        <v>30.2</v>
      </c>
      <c r="J6" s="52">
        <v>4.95</v>
      </c>
      <c r="K6" s="52">
        <f t="shared" si="0"/>
        <v>30.2</v>
      </c>
      <c r="L6" s="52">
        <f t="shared" si="1"/>
        <v>4.95</v>
      </c>
      <c r="M6" s="52">
        <v>24</v>
      </c>
      <c r="N6" s="88">
        <v>33.65</v>
      </c>
      <c r="O6" s="52">
        <v>4.92</v>
      </c>
      <c r="P6" s="52">
        <v>29</v>
      </c>
      <c r="Q6" s="88">
        <v>35.2</v>
      </c>
      <c r="R6" s="52">
        <v>4.57</v>
      </c>
      <c r="S6" s="53">
        <f t="shared" si="2"/>
        <v>33.65</v>
      </c>
      <c r="T6" s="53">
        <f t="shared" si="3"/>
        <v>30.2</v>
      </c>
      <c r="U6" s="53">
        <f t="shared" si="4"/>
        <v>4.57</v>
      </c>
      <c r="V6" s="53">
        <f t="shared" si="5"/>
        <v>32.3</v>
      </c>
      <c r="W6" s="53">
        <f t="shared" si="6"/>
        <v>35.2</v>
      </c>
      <c r="X6" s="53"/>
      <c r="Y6" s="102">
        <f aca="true" t="shared" si="13" ref="Y5:Y15">MIN(L6,U6)</f>
        <v>4.57</v>
      </c>
      <c r="Z6" s="93">
        <f t="shared" si="7"/>
        <v>35.2</v>
      </c>
      <c r="AA6" s="53">
        <f t="shared" si="8"/>
        <v>101.15000000000002</v>
      </c>
      <c r="AB6" s="53">
        <f t="shared" si="9"/>
        <v>131.35000000000002</v>
      </c>
      <c r="AC6" s="95">
        <v>2</v>
      </c>
      <c r="AD6" s="95" t="s">
        <v>41</v>
      </c>
      <c r="AE6" s="79">
        <v>34.05</v>
      </c>
      <c r="AF6" s="54">
        <v>4.6</v>
      </c>
      <c r="AG6" s="80">
        <f t="shared" si="10"/>
        <v>35.2</v>
      </c>
      <c r="AH6" s="53">
        <f t="shared" si="11"/>
        <v>4.57</v>
      </c>
      <c r="AI6" s="55">
        <v>60</v>
      </c>
      <c r="AJ6" s="56">
        <f t="shared" si="12"/>
        <v>8.951661030435648</v>
      </c>
      <c r="AK6" s="1"/>
      <c r="AL6" s="1"/>
    </row>
    <row r="7" spans="1:38" s="5" customFormat="1" ht="14.25" thickBot="1">
      <c r="A7" s="13"/>
      <c r="B7" s="89">
        <v>3</v>
      </c>
      <c r="C7" s="50" t="s">
        <v>31</v>
      </c>
      <c r="D7" s="50" t="s">
        <v>45</v>
      </c>
      <c r="E7" s="51">
        <v>17</v>
      </c>
      <c r="F7" s="52">
        <v>31.85</v>
      </c>
      <c r="G7" s="52">
        <v>5.04</v>
      </c>
      <c r="H7" s="52">
        <v>27</v>
      </c>
      <c r="I7" s="52">
        <v>33.85</v>
      </c>
      <c r="J7" s="52" t="s">
        <v>36</v>
      </c>
      <c r="K7" s="52">
        <f t="shared" si="0"/>
        <v>31.85</v>
      </c>
      <c r="L7" s="52">
        <f t="shared" si="1"/>
        <v>5.04</v>
      </c>
      <c r="M7" s="52">
        <v>24</v>
      </c>
      <c r="N7" s="52">
        <v>32.3</v>
      </c>
      <c r="O7" s="52">
        <v>4.87</v>
      </c>
      <c r="P7" s="52">
        <v>29</v>
      </c>
      <c r="Q7" s="52">
        <v>34.5</v>
      </c>
      <c r="R7" s="52" t="s">
        <v>36</v>
      </c>
      <c r="S7" s="53">
        <f t="shared" si="2"/>
        <v>32.3</v>
      </c>
      <c r="T7" s="53">
        <f t="shared" si="3"/>
        <v>31.85</v>
      </c>
      <c r="U7" s="53">
        <f t="shared" si="4"/>
        <v>4.87</v>
      </c>
      <c r="V7" s="53">
        <f t="shared" si="5"/>
        <v>33.85</v>
      </c>
      <c r="W7" s="53">
        <f t="shared" si="6"/>
        <v>34.5</v>
      </c>
      <c r="X7" s="53"/>
      <c r="Y7" s="102">
        <f t="shared" si="13"/>
        <v>4.87</v>
      </c>
      <c r="Z7" s="93">
        <f t="shared" si="7"/>
        <v>34.5</v>
      </c>
      <c r="AA7" s="53">
        <f t="shared" si="8"/>
        <v>100.65</v>
      </c>
      <c r="AB7" s="53">
        <f t="shared" si="9"/>
        <v>132.5</v>
      </c>
      <c r="AC7" s="95">
        <v>3</v>
      </c>
      <c r="AD7" s="95" t="s">
        <v>41</v>
      </c>
      <c r="AE7" s="79">
        <v>29</v>
      </c>
      <c r="AF7" s="54">
        <v>4.78</v>
      </c>
      <c r="AG7" s="80">
        <f t="shared" si="10"/>
        <v>34.5</v>
      </c>
      <c r="AH7" s="53">
        <f t="shared" si="11"/>
        <v>4.78</v>
      </c>
      <c r="AI7" s="55">
        <v>60</v>
      </c>
      <c r="AJ7" s="56">
        <f t="shared" si="12"/>
        <v>8.558387219475085</v>
      </c>
      <c r="AK7" s="1"/>
      <c r="AL7" s="1"/>
    </row>
    <row r="8" spans="1:38" s="3" customFormat="1" ht="13.5">
      <c r="A8" s="13"/>
      <c r="B8" s="89">
        <v>4</v>
      </c>
      <c r="C8" s="50" t="s">
        <v>32</v>
      </c>
      <c r="D8" s="50" t="s">
        <v>46</v>
      </c>
      <c r="E8" s="51"/>
      <c r="F8" s="52">
        <v>31.85</v>
      </c>
      <c r="G8" s="52">
        <v>4.77</v>
      </c>
      <c r="H8" s="52">
        <v>27</v>
      </c>
      <c r="I8" s="52">
        <v>24.6</v>
      </c>
      <c r="J8" s="86">
        <v>4.92</v>
      </c>
      <c r="K8" s="52">
        <f t="shared" si="0"/>
        <v>24.6</v>
      </c>
      <c r="L8" s="52">
        <f t="shared" si="1"/>
        <v>4.77</v>
      </c>
      <c r="M8" s="52">
        <v>24</v>
      </c>
      <c r="N8" s="101">
        <v>33.8</v>
      </c>
      <c r="O8" s="52">
        <v>4.67</v>
      </c>
      <c r="P8" s="52">
        <v>29</v>
      </c>
      <c r="Q8" s="52">
        <v>33.35</v>
      </c>
      <c r="R8" s="52" t="s">
        <v>36</v>
      </c>
      <c r="S8" s="53">
        <f t="shared" si="2"/>
        <v>33.35</v>
      </c>
      <c r="T8" s="53">
        <f t="shared" si="3"/>
        <v>24.6</v>
      </c>
      <c r="U8" s="53">
        <f t="shared" si="4"/>
        <v>4.67</v>
      </c>
      <c r="V8" s="53">
        <f t="shared" si="5"/>
        <v>31.85</v>
      </c>
      <c r="W8" s="53">
        <f t="shared" si="6"/>
        <v>33.8</v>
      </c>
      <c r="X8" s="53"/>
      <c r="Y8" s="102">
        <f t="shared" si="13"/>
        <v>4.67</v>
      </c>
      <c r="Z8" s="53">
        <f t="shared" si="7"/>
        <v>33.8</v>
      </c>
      <c r="AA8" s="53">
        <f t="shared" si="8"/>
        <v>99</v>
      </c>
      <c r="AB8" s="53">
        <f t="shared" si="9"/>
        <v>123.6</v>
      </c>
      <c r="AC8" s="95">
        <v>4</v>
      </c>
      <c r="AD8" s="95" t="s">
        <v>41</v>
      </c>
      <c r="AE8" s="79">
        <v>12.85</v>
      </c>
      <c r="AF8" s="54">
        <v>4.66</v>
      </c>
      <c r="AG8" s="80">
        <f t="shared" si="10"/>
        <v>33.8</v>
      </c>
      <c r="AH8" s="53">
        <f t="shared" si="11"/>
        <v>4.66</v>
      </c>
      <c r="AI8" s="55">
        <v>60</v>
      </c>
      <c r="AJ8" s="56">
        <f t="shared" si="12"/>
        <v>8.778774873195474</v>
      </c>
      <c r="AK8" s="1"/>
      <c r="AL8" s="1"/>
    </row>
    <row r="9" spans="1:38" ht="13.5">
      <c r="A9" s="13"/>
      <c r="B9" s="89">
        <v>5</v>
      </c>
      <c r="C9" s="50" t="s">
        <v>30</v>
      </c>
      <c r="D9" s="50" t="s">
        <v>44</v>
      </c>
      <c r="E9" s="51">
        <v>10</v>
      </c>
      <c r="F9" s="52">
        <v>32.6</v>
      </c>
      <c r="G9" s="52">
        <v>4.62</v>
      </c>
      <c r="H9" s="52">
        <v>27</v>
      </c>
      <c r="I9" s="52">
        <v>30.35</v>
      </c>
      <c r="J9" s="52">
        <v>4.95</v>
      </c>
      <c r="K9" s="52">
        <f t="shared" si="0"/>
        <v>30.35</v>
      </c>
      <c r="L9" s="52">
        <f t="shared" si="1"/>
        <v>4.62</v>
      </c>
      <c r="M9" s="52">
        <v>24</v>
      </c>
      <c r="N9" s="52">
        <v>29.65</v>
      </c>
      <c r="O9" s="86">
        <v>4.47</v>
      </c>
      <c r="P9" s="52">
        <v>29</v>
      </c>
      <c r="Q9" s="87">
        <v>35.4</v>
      </c>
      <c r="R9" s="52">
        <v>4.53</v>
      </c>
      <c r="S9" s="53">
        <f t="shared" si="2"/>
        <v>29.65</v>
      </c>
      <c r="T9" s="53">
        <f t="shared" si="3"/>
        <v>29.65</v>
      </c>
      <c r="U9" s="53">
        <f t="shared" si="4"/>
        <v>4.47</v>
      </c>
      <c r="V9" s="53">
        <f t="shared" si="5"/>
        <v>32.6</v>
      </c>
      <c r="W9" s="53">
        <f t="shared" si="6"/>
        <v>35.4</v>
      </c>
      <c r="X9" s="53"/>
      <c r="Y9" s="102">
        <f t="shared" si="13"/>
        <v>4.47</v>
      </c>
      <c r="Z9" s="93">
        <f t="shared" si="7"/>
        <v>35.4</v>
      </c>
      <c r="AA9" s="53">
        <f t="shared" si="8"/>
        <v>98.35</v>
      </c>
      <c r="AB9" s="53">
        <f t="shared" si="9"/>
        <v>128</v>
      </c>
      <c r="AC9" s="95">
        <v>5</v>
      </c>
      <c r="AD9" s="95" t="s">
        <v>42</v>
      </c>
      <c r="AE9" s="79">
        <v>34.8</v>
      </c>
      <c r="AF9" s="54">
        <v>4.6</v>
      </c>
      <c r="AG9" s="80">
        <f t="shared" si="10"/>
        <v>35.4</v>
      </c>
      <c r="AH9" s="53">
        <f t="shared" si="11"/>
        <v>4.47</v>
      </c>
      <c r="AI9" s="55">
        <v>60</v>
      </c>
      <c r="AJ9" s="56">
        <f t="shared" si="12"/>
        <v>9.151921903599757</v>
      </c>
      <c r="AK9" s="1"/>
      <c r="AL9" s="1"/>
    </row>
    <row r="10" spans="1:38" ht="13.5">
      <c r="A10" s="13"/>
      <c r="B10" s="90">
        <v>6</v>
      </c>
      <c r="C10" s="51" t="s">
        <v>34</v>
      </c>
      <c r="D10" s="51" t="s">
        <v>47</v>
      </c>
      <c r="E10" s="51">
        <v>8</v>
      </c>
      <c r="F10" s="52">
        <v>31.9</v>
      </c>
      <c r="G10" s="52" t="s">
        <v>36</v>
      </c>
      <c r="H10" s="52">
        <v>27</v>
      </c>
      <c r="I10" s="52">
        <v>32.3</v>
      </c>
      <c r="J10" s="52">
        <v>5.09</v>
      </c>
      <c r="K10" s="52">
        <f t="shared" si="0"/>
        <v>31.9</v>
      </c>
      <c r="L10" s="52">
        <f t="shared" si="1"/>
        <v>5.09</v>
      </c>
      <c r="M10" s="52">
        <v>24</v>
      </c>
      <c r="N10" s="52">
        <v>31.35</v>
      </c>
      <c r="O10" s="52">
        <v>5.1</v>
      </c>
      <c r="P10" s="52">
        <v>29</v>
      </c>
      <c r="Q10" s="52">
        <v>31.35</v>
      </c>
      <c r="R10" s="52">
        <v>4.98</v>
      </c>
      <c r="S10" s="53">
        <f t="shared" si="2"/>
        <v>31.35</v>
      </c>
      <c r="T10" s="53">
        <f t="shared" si="3"/>
        <v>31.35</v>
      </c>
      <c r="U10" s="53">
        <f t="shared" si="4"/>
        <v>4.98</v>
      </c>
      <c r="V10" s="53">
        <f t="shared" si="5"/>
        <v>32.3</v>
      </c>
      <c r="W10" s="53">
        <f t="shared" si="6"/>
        <v>31.35</v>
      </c>
      <c r="X10" s="53"/>
      <c r="Y10" s="102">
        <f t="shared" si="13"/>
        <v>4.98</v>
      </c>
      <c r="Z10" s="92">
        <f t="shared" si="7"/>
        <v>32.3</v>
      </c>
      <c r="AA10" s="53">
        <f t="shared" si="8"/>
        <v>95.54999999999998</v>
      </c>
      <c r="AB10" s="53">
        <f t="shared" si="9"/>
        <v>126.89999999999998</v>
      </c>
      <c r="AC10" s="95">
        <v>6</v>
      </c>
      <c r="AD10" s="95" t="s">
        <v>42</v>
      </c>
      <c r="AE10" s="79">
        <v>29.6</v>
      </c>
      <c r="AF10" s="54">
        <v>5.07</v>
      </c>
      <c r="AG10" s="80">
        <f t="shared" si="10"/>
        <v>32.3</v>
      </c>
      <c r="AH10" s="53">
        <f t="shared" si="11"/>
        <v>4.98</v>
      </c>
      <c r="AI10" s="55">
        <v>60</v>
      </c>
      <c r="AJ10" s="56">
        <f t="shared" si="12"/>
        <v>8.214676889375685</v>
      </c>
      <c r="AK10" s="1"/>
      <c r="AL10" s="1"/>
    </row>
    <row r="11" spans="1:38" s="5" customFormat="1" ht="14.25" thickBot="1">
      <c r="A11" s="13"/>
      <c r="B11" s="89">
        <v>7</v>
      </c>
      <c r="C11" s="50" t="s">
        <v>28</v>
      </c>
      <c r="D11" s="50" t="s">
        <v>45</v>
      </c>
      <c r="E11" s="51"/>
      <c r="F11" s="52">
        <v>31.1</v>
      </c>
      <c r="G11" s="52">
        <v>5.21</v>
      </c>
      <c r="H11" s="52">
        <v>27</v>
      </c>
      <c r="I11" s="52">
        <v>28.5</v>
      </c>
      <c r="J11" s="52" t="s">
        <v>36</v>
      </c>
      <c r="K11" s="52">
        <f t="shared" si="0"/>
        <v>28.5</v>
      </c>
      <c r="L11" s="52">
        <f t="shared" si="1"/>
        <v>5.21</v>
      </c>
      <c r="M11" s="52">
        <v>24</v>
      </c>
      <c r="N11" s="52">
        <v>30.3</v>
      </c>
      <c r="O11" s="52">
        <v>4.9</v>
      </c>
      <c r="P11" s="52">
        <v>29</v>
      </c>
      <c r="Q11" s="52">
        <v>32.25</v>
      </c>
      <c r="R11" s="52">
        <v>5.07</v>
      </c>
      <c r="S11" s="53">
        <f t="shared" si="2"/>
        <v>30.3</v>
      </c>
      <c r="T11" s="53">
        <f t="shared" si="3"/>
        <v>28.5</v>
      </c>
      <c r="U11" s="53">
        <f t="shared" si="4"/>
        <v>4.9</v>
      </c>
      <c r="V11" s="53">
        <f t="shared" si="5"/>
        <v>31.1</v>
      </c>
      <c r="W11" s="53">
        <f t="shared" si="6"/>
        <v>32.25</v>
      </c>
      <c r="X11" s="53"/>
      <c r="Y11" s="102">
        <f t="shared" si="13"/>
        <v>4.9</v>
      </c>
      <c r="Z11" s="93">
        <f t="shared" si="7"/>
        <v>32.25</v>
      </c>
      <c r="AA11" s="53">
        <f t="shared" si="8"/>
        <v>93.65</v>
      </c>
      <c r="AB11" s="53">
        <f t="shared" si="9"/>
        <v>122.15</v>
      </c>
      <c r="AC11" s="95">
        <v>7</v>
      </c>
      <c r="AD11" s="95" t="s">
        <v>42</v>
      </c>
      <c r="AE11" s="79">
        <v>24.25</v>
      </c>
      <c r="AF11" s="54">
        <v>4.85</v>
      </c>
      <c r="AG11" s="80">
        <f t="shared" si="10"/>
        <v>32.25</v>
      </c>
      <c r="AH11" s="53">
        <f t="shared" si="11"/>
        <v>4.85</v>
      </c>
      <c r="AI11" s="55">
        <v>60</v>
      </c>
      <c r="AJ11" s="56">
        <f t="shared" si="12"/>
        <v>8.434864104967199</v>
      </c>
      <c r="AK11" s="1"/>
      <c r="AL11" s="1"/>
    </row>
    <row r="12" spans="1:38" s="3" customFormat="1" ht="13.5">
      <c r="A12" s="13"/>
      <c r="B12" s="89">
        <v>8</v>
      </c>
      <c r="C12" s="50" t="s">
        <v>33</v>
      </c>
      <c r="D12" s="50" t="s">
        <v>47</v>
      </c>
      <c r="E12" s="51">
        <v>14</v>
      </c>
      <c r="F12" s="52">
        <v>29.8</v>
      </c>
      <c r="G12" s="52">
        <v>5.25</v>
      </c>
      <c r="H12" s="52">
        <v>27</v>
      </c>
      <c r="I12" s="52">
        <v>28.8</v>
      </c>
      <c r="J12" s="52">
        <v>5.33</v>
      </c>
      <c r="K12" s="52">
        <f t="shared" si="0"/>
        <v>28.8</v>
      </c>
      <c r="L12" s="52">
        <f t="shared" si="1"/>
        <v>5.25</v>
      </c>
      <c r="M12" s="52">
        <v>24</v>
      </c>
      <c r="N12" s="52">
        <v>26.65</v>
      </c>
      <c r="O12" s="52">
        <v>5.31</v>
      </c>
      <c r="P12" s="52">
        <v>29</v>
      </c>
      <c r="Q12" s="52">
        <v>31.05</v>
      </c>
      <c r="R12" s="52">
        <v>5.35</v>
      </c>
      <c r="S12" s="53">
        <f t="shared" si="2"/>
        <v>26.65</v>
      </c>
      <c r="T12" s="53">
        <f t="shared" si="3"/>
        <v>26.65</v>
      </c>
      <c r="U12" s="53">
        <f t="shared" si="4"/>
        <v>5.31</v>
      </c>
      <c r="V12" s="53">
        <f t="shared" si="5"/>
        <v>29.8</v>
      </c>
      <c r="W12" s="53">
        <f t="shared" si="6"/>
        <v>31.05</v>
      </c>
      <c r="X12" s="53"/>
      <c r="Y12" s="102">
        <f t="shared" si="13"/>
        <v>5.25</v>
      </c>
      <c r="Z12" s="93">
        <f t="shared" si="7"/>
        <v>31.05</v>
      </c>
      <c r="AA12" s="53">
        <f t="shared" si="8"/>
        <v>89.65</v>
      </c>
      <c r="AB12" s="53">
        <f t="shared" si="9"/>
        <v>116.3</v>
      </c>
      <c r="AC12" s="95">
        <v>8</v>
      </c>
      <c r="AD12" s="95" t="s">
        <v>43</v>
      </c>
      <c r="AE12" s="79">
        <v>30.75</v>
      </c>
      <c r="AF12" s="54">
        <v>5.12</v>
      </c>
      <c r="AG12" s="80">
        <f t="shared" si="10"/>
        <v>31.05</v>
      </c>
      <c r="AH12" s="53">
        <f t="shared" si="11"/>
        <v>5.12</v>
      </c>
      <c r="AI12" s="55">
        <v>60</v>
      </c>
      <c r="AJ12" s="56">
        <f t="shared" si="12"/>
        <v>7.990056818181818</v>
      </c>
      <c r="AK12" s="1"/>
      <c r="AL12" s="1"/>
    </row>
    <row r="13" spans="1:38" ht="13.5">
      <c r="A13" s="13"/>
      <c r="B13" s="89">
        <v>9</v>
      </c>
      <c r="C13" s="51" t="s">
        <v>37</v>
      </c>
      <c r="D13" s="51" t="s">
        <v>45</v>
      </c>
      <c r="E13" s="51">
        <v>16</v>
      </c>
      <c r="F13" s="52">
        <v>26.9</v>
      </c>
      <c r="G13" s="52">
        <v>5.41</v>
      </c>
      <c r="H13" s="52">
        <v>27</v>
      </c>
      <c r="I13" s="52">
        <v>26.9</v>
      </c>
      <c r="J13" s="52">
        <v>5.41</v>
      </c>
      <c r="K13" s="52">
        <f t="shared" si="0"/>
        <v>26.9</v>
      </c>
      <c r="L13" s="52">
        <f t="shared" si="1"/>
        <v>5.41</v>
      </c>
      <c r="M13" s="52">
        <v>24</v>
      </c>
      <c r="N13" s="52">
        <v>26.3</v>
      </c>
      <c r="O13" s="52">
        <v>5.3</v>
      </c>
      <c r="P13" s="52">
        <v>29</v>
      </c>
      <c r="Q13" s="52">
        <v>24.45</v>
      </c>
      <c r="R13" s="52">
        <v>6.1</v>
      </c>
      <c r="S13" s="53">
        <f t="shared" si="2"/>
        <v>24.45</v>
      </c>
      <c r="T13" s="53">
        <f t="shared" si="3"/>
        <v>24.45</v>
      </c>
      <c r="U13" s="53">
        <f t="shared" si="4"/>
        <v>5.3</v>
      </c>
      <c r="V13" s="53">
        <f t="shared" si="5"/>
        <v>26.9</v>
      </c>
      <c r="W13" s="53">
        <f t="shared" si="6"/>
        <v>26.3</v>
      </c>
      <c r="X13" s="53"/>
      <c r="Y13" s="102">
        <f t="shared" si="13"/>
        <v>5.3</v>
      </c>
      <c r="Z13" s="94">
        <f t="shared" si="7"/>
        <v>26.9</v>
      </c>
      <c r="AA13" s="53">
        <f t="shared" si="8"/>
        <v>80.1</v>
      </c>
      <c r="AB13" s="53">
        <f t="shared" si="9"/>
        <v>104.55</v>
      </c>
      <c r="AC13" s="95">
        <v>9</v>
      </c>
      <c r="AD13" s="95" t="s">
        <v>43</v>
      </c>
      <c r="AE13" s="79">
        <v>28.7</v>
      </c>
      <c r="AF13" s="54">
        <v>5.46</v>
      </c>
      <c r="AG13" s="80">
        <f t="shared" si="10"/>
        <v>28.7</v>
      </c>
      <c r="AH13" s="53">
        <f t="shared" si="11"/>
        <v>5.3</v>
      </c>
      <c r="AI13" s="55">
        <v>60</v>
      </c>
      <c r="AJ13" s="56">
        <f t="shared" si="12"/>
        <v>7.71869639794168</v>
      </c>
      <c r="AK13" s="1"/>
      <c r="AL13" s="1"/>
    </row>
    <row r="14" spans="1:38" ht="13.5">
      <c r="A14" s="13"/>
      <c r="B14" s="90">
        <v>10</v>
      </c>
      <c r="C14" s="51" t="s">
        <v>38</v>
      </c>
      <c r="D14" s="51" t="s">
        <v>45</v>
      </c>
      <c r="E14" s="51">
        <v>13</v>
      </c>
      <c r="F14" s="52">
        <v>20.65</v>
      </c>
      <c r="G14" s="52">
        <v>5.44</v>
      </c>
      <c r="H14" s="52">
        <v>27</v>
      </c>
      <c r="I14" s="52">
        <v>22.6</v>
      </c>
      <c r="J14" s="52">
        <v>6.03</v>
      </c>
      <c r="K14" s="52">
        <f t="shared" si="0"/>
        <v>20.65</v>
      </c>
      <c r="L14" s="52">
        <f t="shared" si="1"/>
        <v>5.44</v>
      </c>
      <c r="M14" s="52">
        <v>24</v>
      </c>
      <c r="N14" s="52">
        <v>26.4</v>
      </c>
      <c r="O14" s="52">
        <v>5.84</v>
      </c>
      <c r="P14" s="52">
        <v>29</v>
      </c>
      <c r="Q14" s="52">
        <v>23.05</v>
      </c>
      <c r="R14" s="52" t="s">
        <v>36</v>
      </c>
      <c r="S14" s="53">
        <f t="shared" si="2"/>
        <v>23.05</v>
      </c>
      <c r="T14" s="53">
        <f t="shared" si="3"/>
        <v>20.65</v>
      </c>
      <c r="U14" s="53">
        <f t="shared" si="4"/>
        <v>5.84</v>
      </c>
      <c r="V14" s="53">
        <f t="shared" si="5"/>
        <v>22.6</v>
      </c>
      <c r="W14" s="53">
        <f t="shared" si="6"/>
        <v>26.4</v>
      </c>
      <c r="X14" s="53"/>
      <c r="Y14" s="102">
        <f t="shared" si="13"/>
        <v>5.44</v>
      </c>
      <c r="Z14" s="53">
        <f t="shared" si="7"/>
        <v>26.4</v>
      </c>
      <c r="AA14" s="53">
        <f t="shared" si="8"/>
        <v>72.05000000000001</v>
      </c>
      <c r="AB14" s="53">
        <f t="shared" si="9"/>
        <v>92.7</v>
      </c>
      <c r="AC14" s="95">
        <v>11</v>
      </c>
      <c r="AD14" s="95" t="s">
        <v>43</v>
      </c>
      <c r="AE14" s="79">
        <v>24.8</v>
      </c>
      <c r="AF14" s="54">
        <v>5.63</v>
      </c>
      <c r="AG14" s="80">
        <f t="shared" si="10"/>
        <v>26.4</v>
      </c>
      <c r="AH14" s="53">
        <f t="shared" si="11"/>
        <v>5.44</v>
      </c>
      <c r="AI14" s="55">
        <v>60</v>
      </c>
      <c r="AJ14" s="56">
        <f t="shared" si="12"/>
        <v>7.520053475935828</v>
      </c>
      <c r="AK14" s="1"/>
      <c r="AL14" s="1"/>
    </row>
    <row r="15" spans="1:38" s="5" customFormat="1" ht="14.25" thickBot="1">
      <c r="A15" s="13"/>
      <c r="B15" s="89">
        <v>11</v>
      </c>
      <c r="C15" s="51" t="s">
        <v>39</v>
      </c>
      <c r="D15" s="51" t="s">
        <v>45</v>
      </c>
      <c r="E15" s="51">
        <v>12</v>
      </c>
      <c r="F15" s="52">
        <v>25.6</v>
      </c>
      <c r="G15" s="52">
        <v>5.29</v>
      </c>
      <c r="H15" s="52">
        <v>27</v>
      </c>
      <c r="I15" s="52">
        <v>23.7</v>
      </c>
      <c r="J15" s="52">
        <v>5.74</v>
      </c>
      <c r="K15" s="52">
        <f t="shared" si="0"/>
        <v>23.7</v>
      </c>
      <c r="L15" s="52">
        <f t="shared" si="1"/>
        <v>5.29</v>
      </c>
      <c r="M15" s="52">
        <v>24</v>
      </c>
      <c r="N15" s="52">
        <v>18.45</v>
      </c>
      <c r="O15" s="52">
        <v>5.3</v>
      </c>
      <c r="P15" s="52">
        <v>29</v>
      </c>
      <c r="Q15" s="52">
        <v>25.7</v>
      </c>
      <c r="R15" s="52">
        <v>5.6</v>
      </c>
      <c r="S15" s="53">
        <f t="shared" si="2"/>
        <v>18.45</v>
      </c>
      <c r="T15" s="53">
        <f t="shared" si="3"/>
        <v>18.45</v>
      </c>
      <c r="U15" s="53">
        <f t="shared" si="4"/>
        <v>5.3</v>
      </c>
      <c r="V15" s="53">
        <f t="shared" si="5"/>
        <v>25.6</v>
      </c>
      <c r="W15" s="53">
        <f t="shared" si="6"/>
        <v>25.7</v>
      </c>
      <c r="X15" s="53"/>
      <c r="Y15" s="102">
        <f t="shared" si="13"/>
        <v>5.29</v>
      </c>
      <c r="Z15" s="93">
        <f t="shared" si="7"/>
        <v>25.7</v>
      </c>
      <c r="AA15" s="53">
        <f t="shared" si="8"/>
        <v>75</v>
      </c>
      <c r="AB15" s="53">
        <f t="shared" si="9"/>
        <v>93.45</v>
      </c>
      <c r="AC15" s="95">
        <v>10</v>
      </c>
      <c r="AD15" s="95" t="s">
        <v>49</v>
      </c>
      <c r="AE15" s="79">
        <v>25.25</v>
      </c>
      <c r="AF15" s="54">
        <v>5.72</v>
      </c>
      <c r="AG15" s="80">
        <f t="shared" si="10"/>
        <v>25.7</v>
      </c>
      <c r="AH15" s="53">
        <f t="shared" si="11"/>
        <v>5.29</v>
      </c>
      <c r="AI15" s="55">
        <v>60</v>
      </c>
      <c r="AJ15" s="56">
        <f t="shared" si="12"/>
        <v>7.733287506444405</v>
      </c>
      <c r="AK15" s="1"/>
      <c r="AL15" s="1"/>
    </row>
    <row r="16" spans="1:38" s="3" customFormat="1" ht="13.5" thickBot="1">
      <c r="A16" s="13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60"/>
      <c r="AD16" s="60"/>
      <c r="AE16" s="58"/>
      <c r="AF16" s="58"/>
      <c r="AG16" s="81"/>
      <c r="AH16" s="58"/>
      <c r="AI16" s="61"/>
      <c r="AJ16" s="62"/>
      <c r="AK16" s="1"/>
      <c r="AL16" s="1"/>
    </row>
    <row r="17" spans="1:38" ht="13.5" thickTop="1">
      <c r="A17" s="13"/>
      <c r="B17" s="1"/>
      <c r="C17" s="1"/>
      <c r="D17" s="1"/>
      <c r="E17" s="1"/>
      <c r="F17" s="71"/>
      <c r="G17" s="1"/>
      <c r="H17" s="1"/>
      <c r="I17" s="71"/>
      <c r="J17" s="1"/>
      <c r="K17" s="1"/>
      <c r="L17" s="1"/>
      <c r="M17" s="1"/>
      <c r="N17" s="25"/>
      <c r="O17" s="1"/>
      <c r="P17" s="1"/>
      <c r="Q17" s="71"/>
      <c r="R17" s="1"/>
      <c r="S17" s="1"/>
      <c r="T17" s="1"/>
      <c r="U17" s="1"/>
      <c r="V17" s="1"/>
      <c r="W17" s="1"/>
      <c r="X17" s="1"/>
      <c r="Y17" s="1"/>
      <c r="Z17" s="71"/>
      <c r="AA17" s="71"/>
      <c r="AB17" s="71"/>
      <c r="AC17" s="28"/>
      <c r="AD17" s="28"/>
      <c r="AE17" s="71"/>
      <c r="AF17" s="71"/>
      <c r="AG17" s="71"/>
      <c r="AH17" s="71"/>
      <c r="AI17" s="28"/>
      <c r="AJ17" s="1"/>
      <c r="AK17" s="1"/>
      <c r="AL17" s="1"/>
    </row>
    <row r="18" spans="1:38" ht="12.75">
      <c r="A18" s="13"/>
      <c r="B18" s="1"/>
      <c r="C18" s="1"/>
      <c r="D18" s="1"/>
      <c r="E18" s="1"/>
      <c r="F18" s="71"/>
      <c r="G18" s="1"/>
      <c r="H18" s="1"/>
      <c r="I18" s="71"/>
      <c r="J18" s="1"/>
      <c r="K18" s="1"/>
      <c r="L18" s="1"/>
      <c r="M18" s="1"/>
      <c r="N18" s="25"/>
      <c r="O18" s="1"/>
      <c r="P18" s="1"/>
      <c r="Q18" s="71"/>
      <c r="R18" s="1"/>
      <c r="S18" s="1"/>
      <c r="T18" s="1"/>
      <c r="U18" s="1"/>
      <c r="V18" s="1"/>
      <c r="W18" s="1"/>
      <c r="X18" s="1"/>
      <c r="Y18" s="1"/>
      <c r="Z18" s="71"/>
      <c r="AA18" s="71"/>
      <c r="AB18" s="71"/>
      <c r="AC18" s="28"/>
      <c r="AD18" s="28"/>
      <c r="AE18" s="71"/>
      <c r="AF18" s="71"/>
      <c r="AG18" s="71"/>
      <c r="AH18" s="71"/>
      <c r="AI18" s="28"/>
      <c r="AJ18" s="1"/>
      <c r="AK18" s="1"/>
      <c r="AL18" s="1"/>
    </row>
    <row r="19" spans="1:38" s="5" customFormat="1" ht="13.5" thickBot="1">
      <c r="A19" s="13"/>
      <c r="B19" s="1"/>
      <c r="C19" s="1"/>
      <c r="D19" s="1"/>
      <c r="E19" s="1"/>
      <c r="F19" s="71"/>
      <c r="G19" s="1"/>
      <c r="H19" s="1"/>
      <c r="I19" s="71"/>
      <c r="J19" s="1"/>
      <c r="K19" s="1"/>
      <c r="L19" s="1"/>
      <c r="M19" s="1"/>
      <c r="N19" s="25"/>
      <c r="O19" s="1"/>
      <c r="P19" s="1"/>
      <c r="Q19" s="71"/>
      <c r="R19" s="1"/>
      <c r="S19" s="1"/>
      <c r="T19" s="1"/>
      <c r="U19" s="1"/>
      <c r="V19" s="1"/>
      <c r="W19" s="1"/>
      <c r="X19" s="1"/>
      <c r="Y19" s="1"/>
      <c r="Z19" s="71"/>
      <c r="AA19" s="71"/>
      <c r="AB19" s="71"/>
      <c r="AC19" s="28"/>
      <c r="AD19" s="28"/>
      <c r="AE19" s="71"/>
      <c r="AF19" s="71"/>
      <c r="AG19" s="71"/>
      <c r="AH19" s="71"/>
      <c r="AI19" s="28"/>
      <c r="AJ19" s="1"/>
      <c r="AK19" s="1"/>
      <c r="AL19" s="1"/>
    </row>
    <row r="20" spans="1:38" s="3" customFormat="1" ht="13.5" customHeight="1">
      <c r="A20" s="13"/>
      <c r="B20" s="1"/>
      <c r="C20" s="1"/>
      <c r="D20" s="1"/>
      <c r="E20" s="1"/>
      <c r="F20" s="71"/>
      <c r="G20" s="1"/>
      <c r="H20" s="1"/>
      <c r="I20" s="71"/>
      <c r="J20" s="1"/>
      <c r="K20" s="1"/>
      <c r="L20" s="1"/>
      <c r="M20" s="1"/>
      <c r="N20" s="25"/>
      <c r="O20" s="1"/>
      <c r="P20" s="1"/>
      <c r="Q20" s="71"/>
      <c r="R20" s="1"/>
      <c r="S20" s="1"/>
      <c r="T20" s="1"/>
      <c r="U20" s="1"/>
      <c r="V20" s="1"/>
      <c r="W20" s="1"/>
      <c r="X20" s="1"/>
      <c r="Y20" s="1"/>
      <c r="Z20" s="71"/>
      <c r="AA20" s="71"/>
      <c r="AB20" s="71"/>
      <c r="AC20" s="28"/>
      <c r="AD20" s="28"/>
      <c r="AE20" s="71"/>
      <c r="AF20" s="71"/>
      <c r="AG20" s="71"/>
      <c r="AH20" s="71"/>
      <c r="AI20" s="28"/>
      <c r="AJ20" s="1"/>
      <c r="AK20" s="1"/>
      <c r="AL20" s="1"/>
    </row>
    <row r="21" spans="1:38" ht="13.5" customHeight="1">
      <c r="A21" s="13"/>
      <c r="B21" s="1"/>
      <c r="C21" s="1"/>
      <c r="D21" s="1"/>
      <c r="E21" s="1"/>
      <c r="F21" s="71"/>
      <c r="G21" s="1"/>
      <c r="H21" s="1"/>
      <c r="I21" s="71"/>
      <c r="J21" s="1"/>
      <c r="K21" s="1"/>
      <c r="L21" s="1"/>
      <c r="M21" s="1"/>
      <c r="N21" s="25"/>
      <c r="O21" s="1"/>
      <c r="P21" s="1"/>
      <c r="Q21" s="71"/>
      <c r="R21" s="1"/>
      <c r="S21" s="1"/>
      <c r="T21" s="1"/>
      <c r="U21" s="1"/>
      <c r="V21" s="1"/>
      <c r="W21" s="1"/>
      <c r="X21" s="1"/>
      <c r="Y21" s="1"/>
      <c r="Z21" s="71"/>
      <c r="AA21" s="71"/>
      <c r="AB21" s="71"/>
      <c r="AC21" s="28"/>
      <c r="AD21" s="28"/>
      <c r="AE21" s="71"/>
      <c r="AF21" s="71"/>
      <c r="AG21" s="71"/>
      <c r="AH21" s="71"/>
      <c r="AI21" s="28"/>
      <c r="AJ21" s="1"/>
      <c r="AK21" s="1"/>
      <c r="AL21" s="1"/>
    </row>
    <row r="22" spans="1:38" ht="324.75" customHeight="1">
      <c r="A22" s="13"/>
      <c r="B22" s="1"/>
      <c r="C22" s="1"/>
      <c r="D22" s="1"/>
      <c r="E22" s="1"/>
      <c r="F22" s="71"/>
      <c r="G22" s="1"/>
      <c r="H22" s="1"/>
      <c r="I22" s="71"/>
      <c r="J22" s="1"/>
      <c r="K22" s="1"/>
      <c r="L22" s="1"/>
      <c r="M22" s="1"/>
      <c r="N22" s="25"/>
      <c r="O22" s="1"/>
      <c r="P22" s="1"/>
      <c r="Q22" s="71"/>
      <c r="R22" s="1"/>
      <c r="S22" s="1"/>
      <c r="T22" s="1"/>
      <c r="U22" s="1"/>
      <c r="V22" s="1"/>
      <c r="W22" s="1"/>
      <c r="X22" s="1"/>
      <c r="Y22" s="1"/>
      <c r="Z22" s="71"/>
      <c r="AA22" s="71"/>
      <c r="AB22" s="71"/>
      <c r="AC22" s="28"/>
      <c r="AD22" s="28"/>
      <c r="AE22" s="71"/>
      <c r="AF22" s="71"/>
      <c r="AG22" s="71"/>
      <c r="AH22" s="71"/>
      <c r="AI22" s="28"/>
      <c r="AJ22" s="1"/>
      <c r="AK22" s="1"/>
      <c r="AL22" s="1"/>
    </row>
    <row r="23" spans="1:38" s="5" customFormat="1" ht="13.5" customHeight="1" thickBot="1">
      <c r="A23" s="13"/>
      <c r="B23" s="6"/>
      <c r="C23" s="7"/>
      <c r="D23" s="8"/>
      <c r="E23" s="9"/>
      <c r="F23" s="72"/>
      <c r="G23" s="8"/>
      <c r="H23" s="9"/>
      <c r="I23" s="72"/>
      <c r="J23" s="8"/>
      <c r="K23" s="10"/>
      <c r="L23" s="7"/>
      <c r="M23" s="11"/>
      <c r="N23" s="26"/>
      <c r="O23" s="8"/>
      <c r="P23" s="9"/>
      <c r="Q23" s="72"/>
      <c r="R23" s="8"/>
      <c r="S23" s="10"/>
      <c r="T23" s="7"/>
      <c r="U23" s="7"/>
      <c r="V23" s="7"/>
      <c r="W23" s="11"/>
      <c r="X23" s="9"/>
      <c r="Y23" s="6"/>
      <c r="Z23" s="72"/>
      <c r="AA23" s="72"/>
      <c r="AB23" s="82"/>
      <c r="AC23" s="29"/>
      <c r="AD23" s="99"/>
      <c r="AE23" s="83"/>
      <c r="AF23" s="72"/>
      <c r="AG23" s="72"/>
      <c r="AH23" s="72"/>
      <c r="AI23" s="28"/>
      <c r="AJ23" s="1"/>
      <c r="AK23" s="1"/>
      <c r="AL23" s="1"/>
    </row>
    <row r="24" spans="1:38" s="3" customFormat="1" ht="13.5" customHeight="1">
      <c r="A24" s="13"/>
      <c r="B24" s="6"/>
      <c r="C24" s="7"/>
      <c r="D24" s="8"/>
      <c r="E24" s="9"/>
      <c r="F24" s="72"/>
      <c r="G24" s="8"/>
      <c r="H24" s="9"/>
      <c r="I24" s="72"/>
      <c r="J24" s="8"/>
      <c r="K24" s="10"/>
      <c r="L24" s="7"/>
      <c r="M24" s="11"/>
      <c r="N24" s="26"/>
      <c r="O24" s="8"/>
      <c r="P24" s="9"/>
      <c r="Q24" s="72"/>
      <c r="R24" s="8"/>
      <c r="S24" s="10"/>
      <c r="T24" s="7"/>
      <c r="U24" s="7"/>
      <c r="V24" s="7"/>
      <c r="W24" s="11"/>
      <c r="X24" s="9"/>
      <c r="Y24" s="6"/>
      <c r="Z24" s="72"/>
      <c r="AA24" s="72"/>
      <c r="AB24" s="82"/>
      <c r="AC24" s="29"/>
      <c r="AD24" s="99"/>
      <c r="AE24" s="83"/>
      <c r="AF24" s="72"/>
      <c r="AG24" s="72"/>
      <c r="AH24" s="72"/>
      <c r="AI24" s="28"/>
      <c r="AJ24" s="1"/>
      <c r="AK24" s="1"/>
      <c r="AL24" s="1"/>
    </row>
    <row r="25" spans="1:38" ht="12.75">
      <c r="A25" s="13"/>
      <c r="AI25" s="28"/>
      <c r="AJ25" s="1"/>
      <c r="AK25" s="1"/>
      <c r="AL25" s="1"/>
    </row>
    <row r="26" spans="1:38" ht="12.75">
      <c r="A26" s="13"/>
      <c r="AI26" s="28"/>
      <c r="AJ26" s="1"/>
      <c r="AK26" s="1"/>
      <c r="AL26" s="1"/>
    </row>
    <row r="27" spans="1:38" s="2" customFormat="1" ht="12.75">
      <c r="A27" s="13"/>
      <c r="B27" s="6"/>
      <c r="C27" s="7"/>
      <c r="D27" s="8"/>
      <c r="E27" s="9"/>
      <c r="F27" s="72"/>
      <c r="G27" s="8"/>
      <c r="H27" s="9"/>
      <c r="I27" s="72"/>
      <c r="J27" s="8"/>
      <c r="K27" s="10"/>
      <c r="L27" s="7"/>
      <c r="M27" s="11"/>
      <c r="N27" s="26"/>
      <c r="O27" s="8"/>
      <c r="P27" s="9"/>
      <c r="Q27" s="72"/>
      <c r="R27" s="8"/>
      <c r="S27" s="10"/>
      <c r="T27" s="7"/>
      <c r="U27" s="7"/>
      <c r="V27" s="7"/>
      <c r="W27" s="11"/>
      <c r="X27" s="9"/>
      <c r="Y27" s="6"/>
      <c r="Z27" s="72"/>
      <c r="AA27" s="72"/>
      <c r="AB27" s="82"/>
      <c r="AC27" s="29"/>
      <c r="AD27" s="99"/>
      <c r="AE27" s="83"/>
      <c r="AF27" s="72"/>
      <c r="AG27" s="72"/>
      <c r="AH27" s="72"/>
      <c r="AI27" s="28"/>
      <c r="AJ27" s="1"/>
      <c r="AK27" s="1"/>
      <c r="AL27" s="1"/>
    </row>
    <row r="28" spans="1:38" s="5" customFormat="1" ht="13.5" thickBot="1">
      <c r="A28" s="13"/>
      <c r="B28" s="6"/>
      <c r="C28" s="7"/>
      <c r="D28" s="8"/>
      <c r="E28" s="9"/>
      <c r="F28" s="72"/>
      <c r="G28" s="8"/>
      <c r="H28" s="9"/>
      <c r="I28" s="72"/>
      <c r="J28" s="8"/>
      <c r="K28" s="10"/>
      <c r="L28" s="7"/>
      <c r="M28" s="11"/>
      <c r="N28" s="26"/>
      <c r="O28" s="8"/>
      <c r="P28" s="9"/>
      <c r="Q28" s="72"/>
      <c r="R28" s="8"/>
      <c r="S28" s="10"/>
      <c r="T28" s="7"/>
      <c r="U28" s="7"/>
      <c r="V28" s="7"/>
      <c r="W28" s="11"/>
      <c r="X28" s="9"/>
      <c r="Y28" s="6"/>
      <c r="Z28" s="72"/>
      <c r="AA28" s="72"/>
      <c r="AB28" s="82"/>
      <c r="AC28" s="29"/>
      <c r="AD28" s="99"/>
      <c r="AE28" s="83"/>
      <c r="AF28" s="72"/>
      <c r="AG28" s="72"/>
      <c r="AH28" s="72"/>
      <c r="AI28" s="28"/>
      <c r="AJ28" s="1"/>
      <c r="AK28" s="1"/>
      <c r="AL28" s="1"/>
    </row>
    <row r="29" spans="2:38" s="13" customFormat="1" ht="12.75">
      <c r="B29" s="6"/>
      <c r="C29" s="7"/>
      <c r="D29" s="8"/>
      <c r="E29" s="9"/>
      <c r="F29" s="72"/>
      <c r="G29" s="8"/>
      <c r="H29" s="9"/>
      <c r="I29" s="72"/>
      <c r="J29" s="8"/>
      <c r="K29" s="10"/>
      <c r="L29" s="7"/>
      <c r="M29" s="11"/>
      <c r="N29" s="26"/>
      <c r="O29" s="8"/>
      <c r="P29" s="9"/>
      <c r="Q29" s="72"/>
      <c r="R29" s="8"/>
      <c r="S29" s="10"/>
      <c r="T29" s="7"/>
      <c r="U29" s="7"/>
      <c r="V29" s="7"/>
      <c r="W29" s="11"/>
      <c r="X29" s="9"/>
      <c r="Y29" s="6"/>
      <c r="Z29" s="72"/>
      <c r="AA29" s="72"/>
      <c r="AB29" s="82"/>
      <c r="AC29" s="29"/>
      <c r="AD29" s="99"/>
      <c r="AE29" s="83"/>
      <c r="AF29" s="72"/>
      <c r="AG29" s="72"/>
      <c r="AH29" s="72"/>
      <c r="AI29" s="28"/>
      <c r="AJ29" s="1"/>
      <c r="AK29" s="1"/>
      <c r="AL29" s="1"/>
    </row>
    <row r="30" ht="12.75">
      <c r="A30" s="23"/>
    </row>
    <row r="31" ht="12.75">
      <c r="A31" s="23"/>
    </row>
    <row r="32" spans="1:38" s="2" customFormat="1" ht="12.75">
      <c r="A32" s="13"/>
      <c r="B32" s="6"/>
      <c r="C32" s="7"/>
      <c r="D32" s="8"/>
      <c r="E32" s="9"/>
      <c r="F32" s="72"/>
      <c r="G32" s="8"/>
      <c r="H32" s="9"/>
      <c r="I32" s="72"/>
      <c r="J32" s="8"/>
      <c r="K32" s="10"/>
      <c r="L32" s="7"/>
      <c r="M32" s="11"/>
      <c r="N32" s="26"/>
      <c r="O32" s="8"/>
      <c r="P32" s="9"/>
      <c r="Q32" s="72"/>
      <c r="R32" s="8"/>
      <c r="S32" s="10"/>
      <c r="T32" s="7"/>
      <c r="U32" s="7"/>
      <c r="V32" s="7"/>
      <c r="W32" s="11"/>
      <c r="X32" s="9"/>
      <c r="Y32" s="6"/>
      <c r="Z32" s="72"/>
      <c r="AA32" s="72"/>
      <c r="AB32" s="82"/>
      <c r="AC32" s="29"/>
      <c r="AD32" s="99"/>
      <c r="AE32" s="83"/>
      <c r="AF32" s="72"/>
      <c r="AG32" s="72"/>
      <c r="AH32" s="72"/>
      <c r="AI32" s="31"/>
      <c r="AJ32" s="12"/>
      <c r="AK32" s="1"/>
      <c r="AL32" s="1"/>
    </row>
    <row r="33" spans="1:38" s="2" customFormat="1" ht="12.75">
      <c r="A33" s="13"/>
      <c r="B33" s="6"/>
      <c r="C33" s="7"/>
      <c r="D33" s="8"/>
      <c r="E33" s="9"/>
      <c r="F33" s="72"/>
      <c r="G33" s="8"/>
      <c r="H33" s="9"/>
      <c r="I33" s="72"/>
      <c r="J33" s="8"/>
      <c r="K33" s="10"/>
      <c r="L33" s="7"/>
      <c r="M33" s="11"/>
      <c r="N33" s="26"/>
      <c r="O33" s="8"/>
      <c r="P33" s="9"/>
      <c r="Q33" s="72"/>
      <c r="R33" s="8"/>
      <c r="S33" s="10"/>
      <c r="T33" s="7"/>
      <c r="U33" s="7"/>
      <c r="V33" s="7"/>
      <c r="W33" s="11"/>
      <c r="X33" s="9"/>
      <c r="Y33" s="6"/>
      <c r="Z33" s="72"/>
      <c r="AA33" s="72"/>
      <c r="AB33" s="82"/>
      <c r="AC33" s="29"/>
      <c r="AD33" s="99"/>
      <c r="AE33" s="83"/>
      <c r="AF33" s="72"/>
      <c r="AG33" s="72"/>
      <c r="AH33" s="72"/>
      <c r="AI33" s="31"/>
      <c r="AJ33" s="12"/>
      <c r="AK33" s="1"/>
      <c r="AL33" s="1"/>
    </row>
    <row r="34" spans="1:38" ht="12.75">
      <c r="A34" s="13"/>
      <c r="AK34" s="1"/>
      <c r="AL34" s="1"/>
    </row>
    <row r="35" spans="1:38" ht="12.75">
      <c r="A35" s="13"/>
      <c r="AK35" s="1"/>
      <c r="AL35" s="1"/>
    </row>
    <row r="36" spans="1:38" ht="12.75">
      <c r="A36" s="13"/>
      <c r="AK36" s="1"/>
      <c r="AL36" s="1"/>
    </row>
    <row r="37" spans="1:38" ht="12.75">
      <c r="A37" s="13"/>
      <c r="AK37" s="1"/>
      <c r="AL37" s="1"/>
    </row>
    <row r="38" spans="2:36" s="1" customFormat="1" ht="12.75">
      <c r="B38" s="6"/>
      <c r="C38" s="7"/>
      <c r="D38" s="8"/>
      <c r="E38" s="9"/>
      <c r="F38" s="72"/>
      <c r="G38" s="8"/>
      <c r="H38" s="9"/>
      <c r="I38" s="72"/>
      <c r="J38" s="8"/>
      <c r="K38" s="10"/>
      <c r="L38" s="7"/>
      <c r="M38" s="11"/>
      <c r="N38" s="26"/>
      <c r="O38" s="8"/>
      <c r="P38" s="9"/>
      <c r="Q38" s="72"/>
      <c r="R38" s="8"/>
      <c r="S38" s="10"/>
      <c r="T38" s="7"/>
      <c r="U38" s="7"/>
      <c r="V38" s="7"/>
      <c r="W38" s="11"/>
      <c r="X38" s="9"/>
      <c r="Y38" s="6"/>
      <c r="Z38" s="72"/>
      <c r="AA38" s="72"/>
      <c r="AB38" s="82"/>
      <c r="AC38" s="29"/>
      <c r="AD38" s="99"/>
      <c r="AE38" s="83"/>
      <c r="AF38" s="72"/>
      <c r="AG38" s="72"/>
      <c r="AH38" s="72"/>
      <c r="AI38" s="31"/>
      <c r="AJ38" s="12"/>
    </row>
    <row r="39" spans="2:36" s="1" customFormat="1" ht="12.75" hidden="1">
      <c r="B39" s="6"/>
      <c r="C39" s="7"/>
      <c r="D39" s="8"/>
      <c r="E39" s="9"/>
      <c r="F39" s="72"/>
      <c r="G39" s="8"/>
      <c r="H39" s="9"/>
      <c r="I39" s="72"/>
      <c r="J39" s="8"/>
      <c r="K39" s="10"/>
      <c r="L39" s="7"/>
      <c r="M39" s="11"/>
      <c r="N39" s="26"/>
      <c r="O39" s="8"/>
      <c r="P39" s="9"/>
      <c r="Q39" s="72"/>
      <c r="R39" s="8"/>
      <c r="S39" s="10"/>
      <c r="T39" s="7"/>
      <c r="U39" s="7"/>
      <c r="V39" s="7"/>
      <c r="W39" s="11"/>
      <c r="X39" s="9"/>
      <c r="Y39" s="6"/>
      <c r="Z39" s="72"/>
      <c r="AA39" s="72"/>
      <c r="AB39" s="82"/>
      <c r="AC39" s="29"/>
      <c r="AD39" s="99"/>
      <c r="AE39" s="83"/>
      <c r="AF39" s="72"/>
      <c r="AG39" s="72"/>
      <c r="AH39" s="72"/>
      <c r="AI39" s="31"/>
      <c r="AJ39" s="12"/>
    </row>
    <row r="40" spans="2:36" s="1" customFormat="1" ht="12.75">
      <c r="B40" s="6"/>
      <c r="C40" s="7"/>
      <c r="D40" s="8"/>
      <c r="E40" s="9"/>
      <c r="F40" s="72"/>
      <c r="G40" s="8"/>
      <c r="H40" s="9"/>
      <c r="I40" s="72"/>
      <c r="J40" s="8"/>
      <c r="K40" s="10"/>
      <c r="L40" s="7"/>
      <c r="M40" s="11"/>
      <c r="N40" s="26"/>
      <c r="O40" s="8"/>
      <c r="P40" s="9"/>
      <c r="Q40" s="72"/>
      <c r="R40" s="8"/>
      <c r="S40" s="10"/>
      <c r="T40" s="7"/>
      <c r="U40" s="7"/>
      <c r="V40" s="7"/>
      <c r="W40" s="11"/>
      <c r="X40" s="9"/>
      <c r="Y40" s="6"/>
      <c r="Z40" s="72"/>
      <c r="AA40" s="72"/>
      <c r="AB40" s="82"/>
      <c r="AC40" s="29"/>
      <c r="AD40" s="99"/>
      <c r="AE40" s="83"/>
      <c r="AF40" s="72"/>
      <c r="AG40" s="72"/>
      <c r="AH40" s="72"/>
      <c r="AI40" s="31"/>
      <c r="AJ40" s="12"/>
    </row>
    <row r="41" spans="2:36" s="1" customFormat="1" ht="12.75">
      <c r="B41" s="6"/>
      <c r="C41" s="7"/>
      <c r="D41" s="8"/>
      <c r="E41" s="9"/>
      <c r="F41" s="72"/>
      <c r="G41" s="8"/>
      <c r="H41" s="9"/>
      <c r="I41" s="72"/>
      <c r="J41" s="8"/>
      <c r="K41" s="10"/>
      <c r="L41" s="7"/>
      <c r="M41" s="11"/>
      <c r="N41" s="26"/>
      <c r="O41" s="8"/>
      <c r="P41" s="9"/>
      <c r="Q41" s="72"/>
      <c r="R41" s="8"/>
      <c r="S41" s="10"/>
      <c r="T41" s="7"/>
      <c r="U41" s="7"/>
      <c r="V41" s="7"/>
      <c r="W41" s="11"/>
      <c r="X41" s="9"/>
      <c r="Y41" s="6"/>
      <c r="Z41" s="72"/>
      <c r="AA41" s="72"/>
      <c r="AB41" s="82"/>
      <c r="AC41" s="29"/>
      <c r="AD41" s="99"/>
      <c r="AE41" s="83"/>
      <c r="AF41" s="72"/>
      <c r="AG41" s="72"/>
      <c r="AH41" s="72"/>
      <c r="AI41" s="31"/>
      <c r="AJ41" s="12"/>
    </row>
    <row r="42" spans="2:36" s="1" customFormat="1" ht="12.75">
      <c r="B42" s="6"/>
      <c r="C42" s="7"/>
      <c r="D42" s="8"/>
      <c r="E42" s="9"/>
      <c r="F42" s="72"/>
      <c r="G42" s="8"/>
      <c r="H42" s="9"/>
      <c r="I42" s="72"/>
      <c r="J42" s="8"/>
      <c r="K42" s="10"/>
      <c r="L42" s="7"/>
      <c r="M42" s="11"/>
      <c r="N42" s="26"/>
      <c r="O42" s="8"/>
      <c r="P42" s="9"/>
      <c r="Q42" s="72"/>
      <c r="R42" s="8"/>
      <c r="S42" s="10"/>
      <c r="T42" s="7"/>
      <c r="U42" s="7"/>
      <c r="V42" s="7"/>
      <c r="W42" s="11"/>
      <c r="X42" s="9"/>
      <c r="Y42" s="6"/>
      <c r="Z42" s="72"/>
      <c r="AA42" s="72"/>
      <c r="AB42" s="82"/>
      <c r="AC42" s="29"/>
      <c r="AD42" s="99"/>
      <c r="AE42" s="83"/>
      <c r="AF42" s="72"/>
      <c r="AG42" s="72"/>
      <c r="AH42" s="72"/>
      <c r="AI42" s="31"/>
      <c r="AJ42" s="12"/>
    </row>
    <row r="43" spans="2:36" s="1" customFormat="1" ht="12.75">
      <c r="B43" s="6"/>
      <c r="C43" s="7"/>
      <c r="D43" s="8"/>
      <c r="E43" s="9"/>
      <c r="F43" s="72"/>
      <c r="G43" s="8"/>
      <c r="H43" s="9"/>
      <c r="I43" s="72"/>
      <c r="J43" s="8"/>
      <c r="K43" s="10"/>
      <c r="L43" s="7"/>
      <c r="M43" s="11"/>
      <c r="N43" s="26"/>
      <c r="O43" s="8"/>
      <c r="P43" s="9"/>
      <c r="Q43" s="72"/>
      <c r="R43" s="8"/>
      <c r="S43" s="10"/>
      <c r="T43" s="7"/>
      <c r="U43" s="7"/>
      <c r="V43" s="7"/>
      <c r="W43" s="11"/>
      <c r="X43" s="9"/>
      <c r="Y43" s="6"/>
      <c r="Z43" s="72"/>
      <c r="AA43" s="72"/>
      <c r="AB43" s="82"/>
      <c r="AC43" s="29"/>
      <c r="AD43" s="99"/>
      <c r="AE43" s="83"/>
      <c r="AF43" s="72"/>
      <c r="AG43" s="72"/>
      <c r="AH43" s="72"/>
      <c r="AI43" s="31"/>
      <c r="AJ43" s="12"/>
    </row>
    <row r="44" spans="2:36" s="1" customFormat="1" ht="12.75">
      <c r="B44" s="6"/>
      <c r="C44" s="7"/>
      <c r="D44" s="8"/>
      <c r="E44" s="9"/>
      <c r="F44" s="72"/>
      <c r="G44" s="8"/>
      <c r="H44" s="9"/>
      <c r="I44" s="72"/>
      <c r="J44" s="8"/>
      <c r="K44" s="10"/>
      <c r="L44" s="7"/>
      <c r="M44" s="11"/>
      <c r="N44" s="26"/>
      <c r="O44" s="8"/>
      <c r="P44" s="9"/>
      <c r="Q44" s="72"/>
      <c r="R44" s="8"/>
      <c r="S44" s="10"/>
      <c r="T44" s="7"/>
      <c r="U44" s="7"/>
      <c r="V44" s="7"/>
      <c r="W44" s="11"/>
      <c r="X44" s="9"/>
      <c r="Y44" s="6"/>
      <c r="Z44" s="72"/>
      <c r="AA44" s="72"/>
      <c r="AB44" s="82"/>
      <c r="AC44" s="29"/>
      <c r="AD44" s="99"/>
      <c r="AE44" s="83"/>
      <c r="AF44" s="72"/>
      <c r="AG44" s="72"/>
      <c r="AH44" s="72"/>
      <c r="AI44" s="31"/>
      <c r="AJ44" s="12"/>
    </row>
    <row r="45" spans="2:36" s="1" customFormat="1" ht="12.75">
      <c r="B45" s="6"/>
      <c r="C45" s="7"/>
      <c r="D45" s="8"/>
      <c r="E45" s="9"/>
      <c r="F45" s="72"/>
      <c r="G45" s="8"/>
      <c r="H45" s="9"/>
      <c r="I45" s="72"/>
      <c r="J45" s="8"/>
      <c r="K45" s="10"/>
      <c r="L45" s="7"/>
      <c r="M45" s="11"/>
      <c r="N45" s="26"/>
      <c r="O45" s="8"/>
      <c r="P45" s="9"/>
      <c r="Q45" s="72"/>
      <c r="R45" s="8"/>
      <c r="S45" s="10"/>
      <c r="T45" s="7"/>
      <c r="U45" s="7"/>
      <c r="V45" s="7"/>
      <c r="W45" s="11"/>
      <c r="X45" s="9"/>
      <c r="Y45" s="6"/>
      <c r="Z45" s="72"/>
      <c r="AA45" s="72"/>
      <c r="AB45" s="82"/>
      <c r="AC45" s="29"/>
      <c r="AD45" s="99"/>
      <c r="AE45" s="83"/>
      <c r="AF45" s="72"/>
      <c r="AG45" s="72"/>
      <c r="AH45" s="72"/>
      <c r="AI45" s="31"/>
      <c r="AJ45" s="12"/>
    </row>
    <row r="46" spans="2:36" s="1" customFormat="1" ht="12.75">
      <c r="B46" s="6"/>
      <c r="C46" s="7"/>
      <c r="D46" s="8"/>
      <c r="E46" s="9"/>
      <c r="F46" s="72"/>
      <c r="G46" s="8"/>
      <c r="H46" s="9"/>
      <c r="I46" s="72"/>
      <c r="J46" s="8"/>
      <c r="K46" s="10"/>
      <c r="L46" s="7"/>
      <c r="M46" s="11"/>
      <c r="N46" s="26"/>
      <c r="O46" s="8"/>
      <c r="P46" s="9"/>
      <c r="Q46" s="72"/>
      <c r="R46" s="8"/>
      <c r="S46" s="10"/>
      <c r="T46" s="7"/>
      <c r="U46" s="7"/>
      <c r="V46" s="7"/>
      <c r="W46" s="11"/>
      <c r="X46" s="9"/>
      <c r="Y46" s="6"/>
      <c r="Z46" s="72"/>
      <c r="AA46" s="72"/>
      <c r="AB46" s="82"/>
      <c r="AC46" s="29"/>
      <c r="AD46" s="99"/>
      <c r="AE46" s="83"/>
      <c r="AF46" s="72"/>
      <c r="AG46" s="72"/>
      <c r="AH46" s="72"/>
      <c r="AI46" s="31"/>
      <c r="AJ46" s="12"/>
    </row>
    <row r="47" spans="2:36" s="1" customFormat="1" ht="12.75">
      <c r="B47" s="6"/>
      <c r="C47" s="7"/>
      <c r="D47" s="8"/>
      <c r="E47" s="9"/>
      <c r="F47" s="72"/>
      <c r="G47" s="8"/>
      <c r="H47" s="9"/>
      <c r="I47" s="72"/>
      <c r="J47" s="8"/>
      <c r="K47" s="10"/>
      <c r="L47" s="7"/>
      <c r="M47" s="11"/>
      <c r="N47" s="26"/>
      <c r="O47" s="8"/>
      <c r="P47" s="9"/>
      <c r="Q47" s="72"/>
      <c r="R47" s="8"/>
      <c r="S47" s="10"/>
      <c r="T47" s="7"/>
      <c r="U47" s="7"/>
      <c r="V47" s="7"/>
      <c r="W47" s="11"/>
      <c r="X47" s="9"/>
      <c r="Y47" s="6"/>
      <c r="Z47" s="72"/>
      <c r="AA47" s="72"/>
      <c r="AB47" s="82"/>
      <c r="AC47" s="29"/>
      <c r="AD47" s="99"/>
      <c r="AE47" s="83"/>
      <c r="AF47" s="72"/>
      <c r="AG47" s="72"/>
      <c r="AH47" s="72"/>
      <c r="AI47" s="31"/>
      <c r="AJ47" s="12"/>
    </row>
    <row r="48" spans="2:36" s="1" customFormat="1" ht="12.75">
      <c r="B48" s="6"/>
      <c r="C48" s="7"/>
      <c r="D48" s="8"/>
      <c r="E48" s="9"/>
      <c r="F48" s="72"/>
      <c r="G48" s="8"/>
      <c r="H48" s="9"/>
      <c r="I48" s="72"/>
      <c r="J48" s="8"/>
      <c r="K48" s="10"/>
      <c r="L48" s="7"/>
      <c r="M48" s="11"/>
      <c r="N48" s="26"/>
      <c r="O48" s="8"/>
      <c r="P48" s="9"/>
      <c r="Q48" s="72"/>
      <c r="R48" s="8"/>
      <c r="S48" s="10"/>
      <c r="T48" s="7"/>
      <c r="U48" s="7"/>
      <c r="V48" s="7"/>
      <c r="W48" s="11"/>
      <c r="X48" s="9"/>
      <c r="Y48" s="6"/>
      <c r="Z48" s="72"/>
      <c r="AA48" s="72"/>
      <c r="AB48" s="82"/>
      <c r="AC48" s="29"/>
      <c r="AD48" s="99"/>
      <c r="AE48" s="83"/>
      <c r="AF48" s="72"/>
      <c r="AG48" s="72"/>
      <c r="AH48" s="72"/>
      <c r="AI48" s="31"/>
      <c r="AJ48" s="12"/>
    </row>
    <row r="49" spans="2:36" s="1" customFormat="1" ht="12.75">
      <c r="B49" s="6"/>
      <c r="C49" s="7"/>
      <c r="D49" s="8"/>
      <c r="E49" s="9"/>
      <c r="F49" s="72"/>
      <c r="G49" s="8"/>
      <c r="H49" s="9"/>
      <c r="I49" s="72"/>
      <c r="J49" s="8"/>
      <c r="K49" s="10"/>
      <c r="L49" s="7"/>
      <c r="M49" s="11"/>
      <c r="N49" s="26"/>
      <c r="O49" s="8"/>
      <c r="P49" s="9"/>
      <c r="Q49" s="72"/>
      <c r="R49" s="8"/>
      <c r="S49" s="10"/>
      <c r="T49" s="7"/>
      <c r="U49" s="7"/>
      <c r="V49" s="7"/>
      <c r="W49" s="11"/>
      <c r="X49" s="9"/>
      <c r="Y49" s="6"/>
      <c r="Z49" s="72"/>
      <c r="AA49" s="72"/>
      <c r="AB49" s="82"/>
      <c r="AC49" s="29"/>
      <c r="AD49" s="99"/>
      <c r="AE49" s="83"/>
      <c r="AF49" s="72"/>
      <c r="AG49" s="72"/>
      <c r="AH49" s="72"/>
      <c r="AI49" s="31"/>
      <c r="AJ49" s="12"/>
    </row>
    <row r="50" spans="2:36" s="1" customFormat="1" ht="12.75">
      <c r="B50" s="6"/>
      <c r="C50" s="7"/>
      <c r="D50" s="8"/>
      <c r="E50" s="9"/>
      <c r="F50" s="72"/>
      <c r="G50" s="8"/>
      <c r="H50" s="9"/>
      <c r="I50" s="72"/>
      <c r="J50" s="8"/>
      <c r="K50" s="10"/>
      <c r="L50" s="7"/>
      <c r="M50" s="11"/>
      <c r="N50" s="26"/>
      <c r="O50" s="8"/>
      <c r="P50" s="9"/>
      <c r="Q50" s="72"/>
      <c r="R50" s="8"/>
      <c r="S50" s="10"/>
      <c r="T50" s="7"/>
      <c r="U50" s="7"/>
      <c r="V50" s="7"/>
      <c r="W50" s="11"/>
      <c r="X50" s="9"/>
      <c r="Y50" s="6"/>
      <c r="Z50" s="72"/>
      <c r="AA50" s="72"/>
      <c r="AB50" s="82"/>
      <c r="AC50" s="29"/>
      <c r="AD50" s="99"/>
      <c r="AE50" s="83"/>
      <c r="AF50" s="72"/>
      <c r="AG50" s="72"/>
      <c r="AH50" s="72"/>
      <c r="AI50" s="31"/>
      <c r="AJ50" s="1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2011-03-26T18:11:07Z</dcterms:modified>
  <cp:category/>
  <cp:version/>
  <cp:contentType/>
  <cp:contentStatus/>
</cp:coreProperties>
</file>