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EAHORC 2009, Round 5 AM 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<sst xmlns="http://schemas.openxmlformats.org/spreadsheetml/2006/main" count="75" uniqueCount="52">
  <si>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</si>
  <si>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</si>
  <si>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</si>
  <si>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</si>
  <si>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</si>
  <si>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</si>
  <si>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</si>
  <si>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</si>
  <si>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</si>
  <si>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</si>
  <si>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</si>
  <si>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</si>
  <si>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</si>
  <si>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</si>
  <si>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</si>
  <si>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Done?</t>
  </si>
  <si>
    <t>YES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</si>
  <si>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</si>
  <si>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</si>
  <si>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</si>
  <si>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</si>
  <si>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</si>
  <si>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</si>
  <si>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</si>
  <si>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</si>
  <si>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white</t>
  </si>
  <si>
    <t>lane</t>
  </si>
  <si>
    <t>Chassis</t>
  </si>
  <si>
    <t>Martin Hill</t>
  </si>
  <si>
    <t>Andy Whorton</t>
  </si>
  <si>
    <t>Tony Ryder</t>
  </si>
  <si>
    <t>John Ovens</t>
  </si>
  <si>
    <t>Marc Townsend</t>
  </si>
  <si>
    <t>Robin Cornwall</t>
  </si>
  <si>
    <t>Clive Harland</t>
  </si>
  <si>
    <t>Dave Rouse</t>
  </si>
  <si>
    <t>Deane Walpole</t>
  </si>
  <si>
    <t>Craig Homewood</t>
  </si>
  <si>
    <t>Julian Allard</t>
  </si>
  <si>
    <t>Paul Homewood</t>
  </si>
  <si>
    <t>Jack Homewood</t>
  </si>
  <si>
    <t>GRID</t>
  </si>
  <si>
    <t>Q</t>
  </si>
  <si>
    <t>Purple = LHORC, Green = SCHORC, Blue = HOSS, Black = DHORC, Red = MBR HO</t>
  </si>
  <si>
    <t>Premier Grade driver in italics</t>
  </si>
  <si>
    <t>Tony Stacey</t>
  </si>
  <si>
    <t>FIN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</si>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</sst>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i/>
      <sz val="12"/>
      <color indexed="10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61"/>
      <name val="Arial"/>
      <family val="2"/>
    </font>
    <font>
      <i/>
      <sz val="12"/>
      <color indexed="61"/>
      <name val="Arial"/>
      <family val="2"/>
    </font>
    <font>
      <sz val="12"/>
      <color indexed="17"/>
      <name val="Arial"/>
      <family val="2"/>
    </font>
    <font>
      <sz val="11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/>
      <top style="thin"/>
      <bottom style="double"/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19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5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0" fontId="11" fillId="3" borderId="34" xfId="0" applyFont="1" applyFill="1" applyBorder="1" applyAlignment="1">
      <alignment/>
    </xf>
    <xf numFmtId="0" fontId="13" fillId="3" borderId="35" xfId="0" applyFont="1" applyFill="1" applyBorder="1" applyAlignment="1">
      <alignment horizontal="center"/>
    </xf>
    <xf numFmtId="0" fontId="11" fillId="3" borderId="35" xfId="0" applyFont="1" applyFill="1" applyBorder="1" applyAlignment="1">
      <alignment/>
    </xf>
    <xf numFmtId="0" fontId="10" fillId="3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right"/>
    </xf>
    <xf numFmtId="0" fontId="7" fillId="3" borderId="36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9" fillId="3" borderId="0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20" fillId="3" borderId="40" xfId="0" applyFont="1" applyFill="1" applyBorder="1" applyAlignment="1">
      <alignment horizontal="left"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8" borderId="43" xfId="0" applyFont="1" applyFill="1" applyBorder="1" applyAlignment="1">
      <alignment/>
    </xf>
    <xf numFmtId="0" fontId="11" fillId="8" borderId="44" xfId="0" applyFont="1" applyFill="1" applyBorder="1" applyAlignment="1">
      <alignment/>
    </xf>
    <xf numFmtId="0" fontId="21" fillId="2" borderId="43" xfId="0" applyFont="1" applyFill="1" applyBorder="1" applyAlignment="1">
      <alignment horizontal="right"/>
    </xf>
    <xf numFmtId="0" fontId="21" fillId="2" borderId="44" xfId="0" applyFont="1" applyFill="1" applyBorder="1" applyAlignment="1">
      <alignment/>
    </xf>
    <xf numFmtId="0" fontId="11" fillId="5" borderId="43" xfId="0" applyFont="1" applyFill="1" applyBorder="1" applyAlignment="1">
      <alignment/>
    </xf>
    <xf numFmtId="0" fontId="11" fillId="5" borderId="44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29" xfId="0" applyFill="1" applyBorder="1" applyAlignment="1">
      <alignment/>
    </xf>
    <xf numFmtId="0" fontId="0" fillId="2" borderId="4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3" borderId="46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2" fontId="14" fillId="3" borderId="3" xfId="0" applyNumberFormat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>
      <alignment vertical="center"/>
    </xf>
    <xf numFmtId="0" fontId="0" fillId="3" borderId="47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2" fontId="14" fillId="3" borderId="3" xfId="0" applyNumberFormat="1" applyFont="1" applyFill="1" applyBorder="1" applyAlignment="1">
      <alignment vertical="center"/>
    </xf>
    <xf numFmtId="1" fontId="14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10" fillId="3" borderId="49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vertical="center"/>
      <protection locked="0"/>
    </xf>
    <xf numFmtId="2" fontId="14" fillId="3" borderId="49" xfId="0" applyNumberFormat="1" applyFont="1" applyFill="1" applyBorder="1" applyAlignment="1" applyProtection="1">
      <alignment horizontal="center" vertical="center"/>
      <protection locked="0"/>
    </xf>
    <xf numFmtId="2" fontId="14" fillId="3" borderId="49" xfId="0" applyNumberFormat="1" applyFont="1" applyFill="1" applyBorder="1" applyAlignment="1">
      <alignment vertical="center"/>
    </xf>
    <xf numFmtId="1" fontId="14" fillId="3" borderId="49" xfId="0" applyNumberFormat="1" applyFont="1" applyFill="1" applyBorder="1" applyAlignment="1">
      <alignment horizontal="center" vertical="center"/>
    </xf>
    <xf numFmtId="2" fontId="22" fillId="3" borderId="3" xfId="0" applyNumberFormat="1" applyFont="1" applyFill="1" applyBorder="1" applyAlignment="1" applyProtection="1">
      <alignment horizontal="center" vertical="center"/>
      <protection locked="0"/>
    </xf>
    <xf numFmtId="2" fontId="23" fillId="3" borderId="3" xfId="0" applyNumberFormat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>
      <alignment horizontal="center" vertical="center"/>
    </xf>
    <xf numFmtId="2" fontId="23" fillId="3" borderId="3" xfId="0" applyNumberFormat="1" applyFont="1" applyFill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/>
    </xf>
    <xf numFmtId="2" fontId="14" fillId="3" borderId="49" xfId="0" applyNumberFormat="1" applyFont="1" applyFill="1" applyBorder="1" applyAlignment="1">
      <alignment horizontal="center" vertical="center"/>
    </xf>
    <xf numFmtId="2" fontId="22" fillId="3" borderId="2" xfId="0" applyNumberFormat="1" applyFont="1" applyFill="1" applyBorder="1" applyAlignment="1">
      <alignment vertical="center"/>
    </xf>
    <xf numFmtId="1" fontId="22" fillId="3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 applyProtection="1">
      <alignment horizontal="left" vertical="center"/>
      <protection locked="0"/>
    </xf>
    <xf numFmtId="0" fontId="25" fillId="3" borderId="3" xfId="0" applyFont="1" applyFill="1" applyBorder="1" applyAlignment="1" applyProtection="1">
      <alignment horizontal="left" vertical="center"/>
      <protection locked="0"/>
    </xf>
    <xf numFmtId="0" fontId="26" fillId="3" borderId="3" xfId="0" applyFont="1" applyFill="1" applyBorder="1" applyAlignment="1" applyProtection="1">
      <alignment horizontal="left" vertical="center"/>
      <protection locked="0"/>
    </xf>
    <xf numFmtId="0" fontId="27" fillId="3" borderId="3" xfId="0" applyFont="1" applyFill="1" applyBorder="1" applyAlignment="1" applyProtection="1">
      <alignment horizontal="left" vertical="center"/>
      <protection locked="0"/>
    </xf>
    <xf numFmtId="0" fontId="28" fillId="3" borderId="3" xfId="0" applyFont="1" applyFill="1" applyBorder="1" applyAlignment="1" applyProtection="1">
      <alignment horizontal="left" vertical="center"/>
      <protection locked="0"/>
    </xf>
    <xf numFmtId="0" fontId="29" fillId="3" borderId="3" xfId="0" applyFont="1" applyFill="1" applyBorder="1" applyAlignment="1" applyProtection="1">
      <alignment horizontal="left" vertical="center"/>
      <protection locked="0"/>
    </xf>
    <xf numFmtId="0" fontId="30" fillId="3" borderId="3" xfId="0" applyFont="1" applyFill="1" applyBorder="1" applyAlignment="1" applyProtection="1">
      <alignment horizontal="left" vertical="center"/>
      <protection locked="0"/>
    </xf>
    <xf numFmtId="0" fontId="30" fillId="3" borderId="49" xfId="0" applyFont="1" applyFill="1" applyBorder="1" applyAlignment="1" applyProtection="1">
      <alignment horizontal="left" vertical="center"/>
      <protection locked="0"/>
    </xf>
    <xf numFmtId="172" fontId="15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2" fontId="14" fillId="3" borderId="2" xfId="0" applyNumberFormat="1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2" fontId="23" fillId="3" borderId="2" xfId="0" applyNumberFormat="1" applyFont="1" applyFill="1" applyBorder="1" applyAlignment="1" applyProtection="1">
      <alignment horizontal="center" vertical="center"/>
      <protection locked="0"/>
    </xf>
    <xf numFmtId="172" fontId="15" fillId="2" borderId="3" xfId="0" applyNumberFormat="1" applyFont="1" applyFill="1" applyBorder="1" applyAlignment="1">
      <alignment horizontal="center" vertical="center"/>
    </xf>
    <xf numFmtId="173" fontId="15" fillId="2" borderId="50" xfId="0" applyNumberFormat="1" applyFont="1" applyFill="1" applyBorder="1" applyAlignment="1">
      <alignment horizontal="center" vertical="center"/>
    </xf>
    <xf numFmtId="172" fontId="15" fillId="2" borderId="49" xfId="0" applyNumberFormat="1" applyFont="1" applyFill="1" applyBorder="1" applyAlignment="1">
      <alignment horizontal="center" vertical="center"/>
    </xf>
    <xf numFmtId="173" fontId="15" fillId="2" borderId="51" xfId="0" applyNumberFormat="1" applyFont="1" applyFill="1" applyBorder="1" applyAlignment="1">
      <alignment horizontal="center" vertical="center"/>
    </xf>
    <xf numFmtId="2" fontId="22" fillId="8" borderId="2" xfId="0" applyNumberFormat="1" applyFont="1" applyFill="1" applyBorder="1" applyAlignment="1">
      <alignment vertical="center"/>
    </xf>
    <xf numFmtId="2" fontId="31" fillId="7" borderId="3" xfId="0" applyNumberFormat="1" applyFont="1" applyFill="1" applyBorder="1" applyAlignment="1">
      <alignment vertical="center"/>
    </xf>
    <xf numFmtId="2" fontId="14" fillId="8" borderId="3" xfId="0" applyNumberFormat="1" applyFont="1" applyFill="1" applyBorder="1" applyAlignment="1">
      <alignment vertical="center"/>
    </xf>
    <xf numFmtId="2" fontId="31" fillId="9" borderId="3" xfId="0" applyNumberFormat="1" applyFont="1" applyFill="1" applyBorder="1" applyAlignment="1">
      <alignment vertical="center"/>
    </xf>
    <xf numFmtId="2" fontId="31" fillId="9" borderId="49" xfId="0" applyNumberFormat="1" applyFont="1" applyFill="1" applyBorder="1" applyAlignment="1">
      <alignment vertical="center"/>
    </xf>
    <xf numFmtId="2" fontId="31" fillId="7" borderId="2" xfId="0" applyNumberFormat="1" applyFont="1" applyFill="1" applyBorder="1" applyAlignment="1">
      <alignment vertical="center"/>
    </xf>
    <xf numFmtId="2" fontId="31" fillId="7" borderId="49" xfId="0" applyNumberFormat="1" applyFont="1" applyFill="1" applyBorder="1" applyAlignment="1">
      <alignment vertical="center"/>
    </xf>
    <xf numFmtId="2" fontId="22" fillId="3" borderId="3" xfId="0" applyNumberFormat="1" applyFont="1" applyFill="1" applyBorder="1" applyAlignment="1">
      <alignment vertical="center"/>
    </xf>
    <xf numFmtId="2" fontId="15" fillId="3" borderId="2" xfId="0" applyNumberFormat="1" applyFont="1" applyFill="1" applyBorder="1" applyAlignment="1">
      <alignment vertical="center"/>
    </xf>
    <xf numFmtId="173" fontId="22" fillId="2" borderId="50" xfId="0" applyNumberFormat="1" applyFont="1" applyFill="1" applyBorder="1" applyAlignment="1">
      <alignment horizontal="center" vertical="center"/>
    </xf>
    <xf numFmtId="173" fontId="15" fillId="0" borderId="5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4</xdr:row>
      <xdr:rowOff>66675</xdr:rowOff>
    </xdr:from>
    <xdr:to>
      <xdr:col>3</xdr:col>
      <xdr:colOff>542925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7143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7</xdr:row>
      <xdr:rowOff>66675</xdr:rowOff>
    </xdr:from>
    <xdr:to>
      <xdr:col>3</xdr:col>
      <xdr:colOff>542925</xdr:colOff>
      <xdr:row>7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6287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</xdr:row>
      <xdr:rowOff>66675</xdr:rowOff>
    </xdr:from>
    <xdr:to>
      <xdr:col>3</xdr:col>
      <xdr:colOff>542925</xdr:colOff>
      <xdr:row>5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0191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66675</xdr:rowOff>
    </xdr:from>
    <xdr:to>
      <xdr:col>3</xdr:col>
      <xdr:colOff>542925</xdr:colOff>
      <xdr:row>10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5431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66675</xdr:rowOff>
    </xdr:from>
    <xdr:to>
      <xdr:col>3</xdr:col>
      <xdr:colOff>542925</xdr:colOff>
      <xdr:row>6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3239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8</xdr:row>
      <xdr:rowOff>66675</xdr:rowOff>
    </xdr:from>
    <xdr:to>
      <xdr:col>3</xdr:col>
      <xdr:colOff>542925</xdr:colOff>
      <xdr:row>8</xdr:row>
      <xdr:rowOff>200025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335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9</xdr:row>
      <xdr:rowOff>66675</xdr:rowOff>
    </xdr:from>
    <xdr:to>
      <xdr:col>3</xdr:col>
      <xdr:colOff>542925</xdr:colOff>
      <xdr:row>9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2383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11</xdr:row>
      <xdr:rowOff>66675</xdr:rowOff>
    </xdr:from>
    <xdr:to>
      <xdr:col>3</xdr:col>
      <xdr:colOff>542925</xdr:colOff>
      <xdr:row>11</xdr:row>
      <xdr:rowOff>200025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8479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12</xdr:row>
      <xdr:rowOff>66675</xdr:rowOff>
    </xdr:from>
    <xdr:to>
      <xdr:col>3</xdr:col>
      <xdr:colOff>542925</xdr:colOff>
      <xdr:row>12</xdr:row>
      <xdr:rowOff>200025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1527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66675</xdr:rowOff>
    </xdr:from>
    <xdr:to>
      <xdr:col>3</xdr:col>
      <xdr:colOff>542925</xdr:colOff>
      <xdr:row>16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3719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13</xdr:row>
      <xdr:rowOff>66675</xdr:rowOff>
    </xdr:from>
    <xdr:to>
      <xdr:col>3</xdr:col>
      <xdr:colOff>542925</xdr:colOff>
      <xdr:row>13</xdr:row>
      <xdr:rowOff>200025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4575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66675</xdr:rowOff>
    </xdr:from>
    <xdr:to>
      <xdr:col>3</xdr:col>
      <xdr:colOff>542925</xdr:colOff>
      <xdr:row>14</xdr:row>
      <xdr:rowOff>200025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7623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17</xdr:row>
      <xdr:rowOff>66675</xdr:rowOff>
    </xdr:from>
    <xdr:to>
      <xdr:col>3</xdr:col>
      <xdr:colOff>542925</xdr:colOff>
      <xdr:row>17</xdr:row>
      <xdr:rowOff>200025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6767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15</xdr:row>
      <xdr:rowOff>66675</xdr:rowOff>
    </xdr:from>
    <xdr:to>
      <xdr:col>3</xdr:col>
      <xdr:colOff>542925</xdr:colOff>
      <xdr:row>15</xdr:row>
      <xdr:rowOff>200025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067175"/>
          <a:ext cx="41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BC56"/>
  <sheetViews>
    <sheetView showGridLines="0" tabSelected="1" zoomScale="85" zoomScaleNormal="85" workbookViewId="0" topLeftCell="A2">
      <selection activeCell="Q21" sqref="Q21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3.7109375" style="10" customWidth="1"/>
    <col min="25" max="25" width="6.7109375" style="7" customWidth="1"/>
    <col min="26" max="26" width="6.7109375" style="11" customWidth="1"/>
    <col min="27" max="27" width="4.00390625" style="9" customWidth="1"/>
    <col min="28" max="31" width="6.7109375" style="9" customWidth="1"/>
    <col min="32" max="32" width="6.7109375" style="12" customWidth="1"/>
    <col min="33" max="33" width="10.00390625" style="12" customWidth="1"/>
    <col min="34" max="34" width="15.140625" style="44" customWidth="1"/>
    <col min="35" max="35" width="6.7109375" style="49" hidden="1" customWidth="1"/>
    <col min="36" max="37" width="6.7109375" style="4" hidden="1" customWidth="1"/>
    <col min="38" max="38" width="6.7109375" style="50" hidden="1" customWidth="1"/>
    <col min="39" max="39" width="8.28125" style="12" hidden="1" customWidth="1"/>
    <col min="40" max="40" width="67.28125" style="4" customWidth="1"/>
    <col min="41" max="16384" width="8.8515625" style="4" customWidth="1"/>
  </cols>
  <sheetData>
    <row r="1" spans="1:39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21"/>
      <c r="AF1" s="13"/>
      <c r="AG1" s="13"/>
      <c r="AH1" s="13"/>
      <c r="AI1" s="47"/>
      <c r="AJ1" s="3"/>
      <c r="AK1" s="3"/>
      <c r="AL1" s="48"/>
      <c r="AM1" s="45"/>
    </row>
    <row r="2" spans="1:40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56"/>
      <c r="AJ2" s="56"/>
      <c r="AK2" s="56"/>
      <c r="AL2" s="56"/>
      <c r="AM2" s="13"/>
      <c r="AN2" s="13"/>
    </row>
    <row r="3" spans="1:40" s="2" customFormat="1" ht="13.5" thickTop="1">
      <c r="A3" s="26"/>
      <c r="B3" s="69"/>
      <c r="C3" s="70"/>
      <c r="D3" s="70"/>
      <c r="E3" s="71"/>
      <c r="F3" s="96"/>
      <c r="G3" s="97"/>
      <c r="H3" s="71"/>
      <c r="I3" s="98"/>
      <c r="J3" s="99"/>
      <c r="K3" s="71"/>
      <c r="L3" s="71"/>
      <c r="M3" s="71"/>
      <c r="N3" s="100" t="s">
        <v>25</v>
      </c>
      <c r="O3" s="101" t="s">
        <v>26</v>
      </c>
      <c r="P3" s="71"/>
      <c r="Q3" s="102"/>
      <c r="R3" s="103"/>
      <c r="S3" s="72" t="s">
        <v>12</v>
      </c>
      <c r="T3" s="72" t="s">
        <v>12</v>
      </c>
      <c r="U3" s="72" t="s">
        <v>12</v>
      </c>
      <c r="V3" s="72" t="s">
        <v>12</v>
      </c>
      <c r="W3" s="73" t="s">
        <v>7</v>
      </c>
      <c r="X3" s="73" t="s">
        <v>41</v>
      </c>
      <c r="Y3" s="72" t="s">
        <v>6</v>
      </c>
      <c r="Z3" s="72" t="s">
        <v>6</v>
      </c>
      <c r="AA3" s="72"/>
      <c r="AB3" s="72" t="s">
        <v>17</v>
      </c>
      <c r="AC3" s="72" t="s">
        <v>17</v>
      </c>
      <c r="AD3" s="72" t="s">
        <v>6</v>
      </c>
      <c r="AE3" s="73" t="s">
        <v>7</v>
      </c>
      <c r="AF3" s="74"/>
      <c r="AG3" s="95" t="s">
        <v>24</v>
      </c>
      <c r="AH3" s="39"/>
      <c r="AI3" s="61"/>
      <c r="AJ3" s="62"/>
      <c r="AK3" s="106"/>
      <c r="AL3" s="63"/>
      <c r="AM3" s="64"/>
      <c r="AN3" s="13"/>
    </row>
    <row r="4" spans="1:40" s="2" customFormat="1" ht="27.75" customHeight="1" thickBot="1">
      <c r="A4" s="26"/>
      <c r="B4" s="75" t="s">
        <v>0</v>
      </c>
      <c r="C4" s="76" t="s">
        <v>11</v>
      </c>
      <c r="D4" s="77" t="s">
        <v>27</v>
      </c>
      <c r="E4" s="77">
        <v>1</v>
      </c>
      <c r="F4" s="78" t="s">
        <v>8</v>
      </c>
      <c r="G4" s="79" t="s">
        <v>4</v>
      </c>
      <c r="H4" s="80">
        <v>2</v>
      </c>
      <c r="I4" s="81" t="s">
        <v>8</v>
      </c>
      <c r="J4" s="82" t="s">
        <v>4</v>
      </c>
      <c r="K4" s="80" t="s">
        <v>1</v>
      </c>
      <c r="L4" s="80" t="s">
        <v>2</v>
      </c>
      <c r="M4" s="80">
        <v>3</v>
      </c>
      <c r="N4" s="104" t="s">
        <v>8</v>
      </c>
      <c r="O4" s="105" t="s">
        <v>4</v>
      </c>
      <c r="P4" s="80">
        <v>4</v>
      </c>
      <c r="Q4" s="83" t="s">
        <v>8</v>
      </c>
      <c r="R4" s="84" t="s">
        <v>4</v>
      </c>
      <c r="S4" s="85" t="s">
        <v>14</v>
      </c>
      <c r="T4" s="85" t="s">
        <v>22</v>
      </c>
      <c r="U4" s="85" t="s">
        <v>23</v>
      </c>
      <c r="V4" s="85" t="s">
        <v>13</v>
      </c>
      <c r="W4" s="85" t="s">
        <v>19</v>
      </c>
      <c r="X4" s="86" t="s">
        <v>42</v>
      </c>
      <c r="Y4" s="85" t="s">
        <v>3</v>
      </c>
      <c r="Z4" s="86" t="s">
        <v>5</v>
      </c>
      <c r="AA4" s="86" t="s">
        <v>46</v>
      </c>
      <c r="AB4" s="86" t="s">
        <v>6</v>
      </c>
      <c r="AC4" s="86" t="s">
        <v>18</v>
      </c>
      <c r="AD4" s="144" t="s">
        <v>21</v>
      </c>
      <c r="AE4" s="86" t="s">
        <v>20</v>
      </c>
      <c r="AF4" s="85" t="s">
        <v>9</v>
      </c>
      <c r="AG4" s="87" t="s">
        <v>10</v>
      </c>
      <c r="AH4" s="38"/>
      <c r="AI4" s="65"/>
      <c r="AJ4" s="54"/>
      <c r="AK4" s="4"/>
      <c r="AL4" s="55"/>
      <c r="AM4" s="66" t="s">
        <v>15</v>
      </c>
      <c r="AN4" s="13"/>
    </row>
    <row r="5" spans="1:40" ht="24" customHeight="1" thickBot="1" thickTop="1">
      <c r="A5" s="26"/>
      <c r="B5" s="109">
        <v>1</v>
      </c>
      <c r="C5" s="135" t="s">
        <v>28</v>
      </c>
      <c r="D5" s="110"/>
      <c r="E5" s="111"/>
      <c r="F5" s="145">
        <v>26.45</v>
      </c>
      <c r="G5" s="145">
        <v>5.73</v>
      </c>
      <c r="H5" s="145">
        <v>0</v>
      </c>
      <c r="I5" s="146">
        <v>30.4</v>
      </c>
      <c r="J5" s="147">
        <v>5.73</v>
      </c>
      <c r="K5" s="145">
        <v>0</v>
      </c>
      <c r="L5" s="145">
        <v>0</v>
      </c>
      <c r="M5" s="145">
        <v>0</v>
      </c>
      <c r="N5" s="145">
        <v>27.7</v>
      </c>
      <c r="O5" s="147">
        <v>5.78</v>
      </c>
      <c r="P5" s="145">
        <v>0</v>
      </c>
      <c r="Q5" s="146">
        <v>28.9</v>
      </c>
      <c r="R5" s="145">
        <v>5.67</v>
      </c>
      <c r="S5" s="113">
        <f aca="true" t="shared" si="0" ref="S5:S18">SUM(F5,I5,N5,Q5)</f>
        <v>113.44999999999999</v>
      </c>
      <c r="T5" s="113">
        <f aca="true" t="shared" si="1" ref="T5:T18">MIN(F5,I5,N5,Q5)</f>
        <v>26.45</v>
      </c>
      <c r="U5" s="113">
        <f aca="true" t="shared" si="2" ref="U5:U18">MAX(F5,I5,N5,Q5)</f>
        <v>30.4</v>
      </c>
      <c r="V5" s="133">
        <f aca="true" t="shared" si="3" ref="V5:V18">SUM(S5-T5)</f>
        <v>86.99999999999999</v>
      </c>
      <c r="W5" s="129">
        <f aca="true" t="shared" si="4" ref="W5:W18">MIN(G5,J5,O5,R5)</f>
        <v>5.67</v>
      </c>
      <c r="X5" s="134">
        <v>1</v>
      </c>
      <c r="Y5" s="152">
        <f aca="true" t="shared" si="5" ref="Y5:Y18">MAX(F5,I5,N5,Q5)</f>
        <v>30.4</v>
      </c>
      <c r="Z5" s="113">
        <f aca="true" t="shared" si="6" ref="Z5:Z18">AVERAGE(,F5,I5,N5,Q5)</f>
        <v>22.689999999999998</v>
      </c>
      <c r="AA5" s="129" t="s">
        <v>47</v>
      </c>
      <c r="AB5" s="157">
        <v>29.05</v>
      </c>
      <c r="AC5" s="113">
        <v>5.63</v>
      </c>
      <c r="AD5" s="133">
        <f aca="true" t="shared" si="7" ref="AD5:AD18">MAX(U5,AB5)</f>
        <v>30.4</v>
      </c>
      <c r="AE5" s="160">
        <f aca="true" t="shared" si="8" ref="AE5:AE18">MIN(W5,AC5)</f>
        <v>5.63</v>
      </c>
      <c r="AF5" s="143">
        <v>82</v>
      </c>
      <c r="AG5" s="162">
        <f aca="true" t="shared" si="9" ref="AG5:AG18">SUM(3600/AE5*AF5/5280)</f>
        <v>9.930566768932666</v>
      </c>
      <c r="AH5" s="40"/>
      <c r="AI5" s="90"/>
      <c r="AJ5" s="91"/>
      <c r="AK5" s="91"/>
      <c r="AL5" s="91"/>
      <c r="AM5" s="60"/>
      <c r="AN5" s="13"/>
    </row>
    <row r="6" spans="1:40" ht="24" customHeight="1" thickBot="1" thickTop="1">
      <c r="A6" s="26"/>
      <c r="B6" s="114">
        <v>2</v>
      </c>
      <c r="C6" s="139" t="s">
        <v>30</v>
      </c>
      <c r="D6" s="115"/>
      <c r="E6" s="116">
        <v>17</v>
      </c>
      <c r="F6" s="112">
        <v>28</v>
      </c>
      <c r="G6" s="112">
        <v>5.74</v>
      </c>
      <c r="H6" s="112">
        <v>0</v>
      </c>
      <c r="I6" s="112">
        <v>25.6</v>
      </c>
      <c r="J6" s="112">
        <v>5.99</v>
      </c>
      <c r="K6" s="112">
        <v>0</v>
      </c>
      <c r="L6" s="112">
        <v>0</v>
      </c>
      <c r="M6" s="112">
        <v>0</v>
      </c>
      <c r="N6" s="112">
        <v>27.35</v>
      </c>
      <c r="O6" s="112">
        <v>5.92</v>
      </c>
      <c r="P6" s="112">
        <v>0</v>
      </c>
      <c r="Q6" s="112">
        <v>26.9</v>
      </c>
      <c r="R6" s="112">
        <v>5.92</v>
      </c>
      <c r="S6" s="117">
        <f t="shared" si="0"/>
        <v>107.85</v>
      </c>
      <c r="T6" s="117">
        <f t="shared" si="1"/>
        <v>25.6</v>
      </c>
      <c r="U6" s="117">
        <f t="shared" si="2"/>
        <v>28</v>
      </c>
      <c r="V6" s="117">
        <f t="shared" si="3"/>
        <v>82.25</v>
      </c>
      <c r="W6" s="131">
        <f t="shared" si="4"/>
        <v>5.74</v>
      </c>
      <c r="X6" s="118">
        <v>3</v>
      </c>
      <c r="Y6" s="153">
        <f t="shared" si="5"/>
        <v>28</v>
      </c>
      <c r="Z6" s="117">
        <f t="shared" si="6"/>
        <v>21.57</v>
      </c>
      <c r="AA6" s="131" t="s">
        <v>47</v>
      </c>
      <c r="AB6" s="154">
        <v>27.05</v>
      </c>
      <c r="AC6" s="117">
        <v>5.85</v>
      </c>
      <c r="AD6" s="117">
        <f t="shared" si="7"/>
        <v>28</v>
      </c>
      <c r="AE6" s="117">
        <f t="shared" si="8"/>
        <v>5.74</v>
      </c>
      <c r="AF6" s="148">
        <v>82</v>
      </c>
      <c r="AG6" s="149">
        <f t="shared" si="9"/>
        <v>9.74025974025974</v>
      </c>
      <c r="AH6" s="40"/>
      <c r="AI6" s="90"/>
      <c r="AJ6" s="91"/>
      <c r="AK6" s="91"/>
      <c r="AL6" s="91"/>
      <c r="AM6" s="60"/>
      <c r="AN6" s="13"/>
    </row>
    <row r="7" spans="1:40" s="5" customFormat="1" ht="24" customHeight="1" thickBot="1" thickTop="1">
      <c r="A7" s="26"/>
      <c r="B7" s="114">
        <v>3</v>
      </c>
      <c r="C7" s="136" t="s">
        <v>32</v>
      </c>
      <c r="D7" s="115"/>
      <c r="E7" s="116"/>
      <c r="F7" s="112">
        <v>25.6</v>
      </c>
      <c r="G7" s="112">
        <v>5.68</v>
      </c>
      <c r="H7" s="112">
        <v>0</v>
      </c>
      <c r="I7" s="112">
        <v>28.05</v>
      </c>
      <c r="J7" s="112">
        <v>6.08</v>
      </c>
      <c r="K7" s="112">
        <v>0</v>
      </c>
      <c r="L7" s="112">
        <v>0</v>
      </c>
      <c r="M7" s="112">
        <v>0</v>
      </c>
      <c r="N7" s="112">
        <v>25.8</v>
      </c>
      <c r="O7" s="112">
        <v>6.36</v>
      </c>
      <c r="P7" s="112">
        <v>0</v>
      </c>
      <c r="Q7" s="112">
        <v>26.9</v>
      </c>
      <c r="R7" s="112">
        <v>6.13</v>
      </c>
      <c r="S7" s="117">
        <f t="shared" si="0"/>
        <v>106.35</v>
      </c>
      <c r="T7" s="117">
        <f t="shared" si="1"/>
        <v>25.6</v>
      </c>
      <c r="U7" s="117">
        <f t="shared" si="2"/>
        <v>28.05</v>
      </c>
      <c r="V7" s="117">
        <f t="shared" si="3"/>
        <v>80.75</v>
      </c>
      <c r="W7" s="131">
        <f t="shared" si="4"/>
        <v>5.68</v>
      </c>
      <c r="X7" s="118">
        <v>5</v>
      </c>
      <c r="Y7" s="154">
        <f t="shared" si="5"/>
        <v>28.05</v>
      </c>
      <c r="Z7" s="117">
        <f t="shared" si="6"/>
        <v>21.27</v>
      </c>
      <c r="AA7" s="131" t="s">
        <v>47</v>
      </c>
      <c r="AB7" s="117">
        <v>25.3</v>
      </c>
      <c r="AC7" s="117">
        <v>5.98</v>
      </c>
      <c r="AD7" s="117">
        <f t="shared" si="7"/>
        <v>28.05</v>
      </c>
      <c r="AE7" s="117">
        <f t="shared" si="8"/>
        <v>5.68</v>
      </c>
      <c r="AF7" s="148">
        <v>82</v>
      </c>
      <c r="AG7" s="149">
        <f t="shared" si="9"/>
        <v>9.843149807938541</v>
      </c>
      <c r="AH7" s="40"/>
      <c r="AI7" s="90"/>
      <c r="AJ7" s="91"/>
      <c r="AK7" s="91"/>
      <c r="AL7" s="91"/>
      <c r="AM7" s="60"/>
      <c r="AN7" s="13"/>
    </row>
    <row r="8" spans="1:40" s="3" customFormat="1" ht="24" customHeight="1" thickBot="1" thickTop="1">
      <c r="A8" s="26"/>
      <c r="B8" s="114">
        <v>4</v>
      </c>
      <c r="C8" s="136" t="s">
        <v>29</v>
      </c>
      <c r="D8" s="115"/>
      <c r="E8" s="116"/>
      <c r="F8" s="127">
        <v>29.5</v>
      </c>
      <c r="G8" s="128">
        <v>5.64</v>
      </c>
      <c r="H8" s="112">
        <v>0</v>
      </c>
      <c r="I8" s="112">
        <v>27.55</v>
      </c>
      <c r="J8" s="112">
        <v>5.74</v>
      </c>
      <c r="K8" s="112">
        <v>0</v>
      </c>
      <c r="L8" s="112">
        <v>0</v>
      </c>
      <c r="M8" s="112">
        <v>0</v>
      </c>
      <c r="N8" s="127">
        <v>28</v>
      </c>
      <c r="O8" s="112">
        <v>5.85</v>
      </c>
      <c r="P8" s="112">
        <v>0</v>
      </c>
      <c r="Q8" s="112">
        <v>25.55</v>
      </c>
      <c r="R8" s="128">
        <v>5.63</v>
      </c>
      <c r="S8" s="117">
        <f t="shared" si="0"/>
        <v>110.6</v>
      </c>
      <c r="T8" s="117">
        <f t="shared" si="1"/>
        <v>25.55</v>
      </c>
      <c r="U8" s="117">
        <f t="shared" si="2"/>
        <v>29.5</v>
      </c>
      <c r="V8" s="117">
        <f t="shared" si="3"/>
        <v>85.05</v>
      </c>
      <c r="W8" s="130">
        <f t="shared" si="4"/>
        <v>5.63</v>
      </c>
      <c r="X8" s="118">
        <v>2</v>
      </c>
      <c r="Y8" s="153">
        <f t="shared" si="5"/>
        <v>29.5</v>
      </c>
      <c r="Z8" s="117">
        <f t="shared" si="6"/>
        <v>22.119999999999997</v>
      </c>
      <c r="AA8" s="131" t="s">
        <v>47</v>
      </c>
      <c r="AB8" s="155">
        <v>8.15</v>
      </c>
      <c r="AC8" s="117">
        <v>5.6</v>
      </c>
      <c r="AD8" s="117">
        <f t="shared" si="7"/>
        <v>29.5</v>
      </c>
      <c r="AE8" s="159">
        <f t="shared" si="8"/>
        <v>5.6</v>
      </c>
      <c r="AF8" s="148">
        <v>82</v>
      </c>
      <c r="AG8" s="161">
        <f t="shared" si="9"/>
        <v>9.983766233766234</v>
      </c>
      <c r="AH8" s="40"/>
      <c r="AI8" s="90"/>
      <c r="AJ8" s="91"/>
      <c r="AK8" s="91"/>
      <c r="AL8" s="91"/>
      <c r="AM8" s="60"/>
      <c r="AN8" s="13"/>
    </row>
    <row r="9" spans="1:40" ht="24" customHeight="1" thickBot="1" thickTop="1">
      <c r="A9" s="26"/>
      <c r="B9" s="114">
        <v>5</v>
      </c>
      <c r="C9" s="137" t="s">
        <v>33</v>
      </c>
      <c r="D9" s="115"/>
      <c r="E9" s="116"/>
      <c r="F9" s="112">
        <v>27.8</v>
      </c>
      <c r="G9" s="112">
        <v>5.86</v>
      </c>
      <c r="H9" s="112">
        <v>0</v>
      </c>
      <c r="I9" s="112">
        <v>25.9</v>
      </c>
      <c r="J9" s="112">
        <v>5.94</v>
      </c>
      <c r="K9" s="112">
        <v>0</v>
      </c>
      <c r="L9" s="112">
        <v>0</v>
      </c>
      <c r="M9" s="112">
        <v>0</v>
      </c>
      <c r="N9" s="112">
        <v>25.05</v>
      </c>
      <c r="O9" s="112">
        <v>6.22</v>
      </c>
      <c r="P9" s="112">
        <v>0</v>
      </c>
      <c r="Q9" s="112">
        <v>24.85</v>
      </c>
      <c r="R9" s="112">
        <v>6.25</v>
      </c>
      <c r="S9" s="117">
        <f t="shared" si="0"/>
        <v>103.6</v>
      </c>
      <c r="T9" s="117">
        <f t="shared" si="1"/>
        <v>24.85</v>
      </c>
      <c r="U9" s="117">
        <f t="shared" si="2"/>
        <v>27.8</v>
      </c>
      <c r="V9" s="117">
        <f t="shared" si="3"/>
        <v>78.75</v>
      </c>
      <c r="W9" s="131">
        <f t="shared" si="4"/>
        <v>5.86</v>
      </c>
      <c r="X9" s="118">
        <v>6</v>
      </c>
      <c r="Y9" s="153">
        <f t="shared" si="5"/>
        <v>27.8</v>
      </c>
      <c r="Z9" s="117">
        <f t="shared" si="6"/>
        <v>20.72</v>
      </c>
      <c r="AA9" s="131" t="s">
        <v>48</v>
      </c>
      <c r="AB9" s="155">
        <v>27.05</v>
      </c>
      <c r="AC9" s="117">
        <v>6.2</v>
      </c>
      <c r="AD9" s="117">
        <f t="shared" si="7"/>
        <v>27.8</v>
      </c>
      <c r="AE9" s="117">
        <f t="shared" si="8"/>
        <v>5.86</v>
      </c>
      <c r="AF9" s="148">
        <v>82</v>
      </c>
      <c r="AG9" s="149">
        <f t="shared" si="9"/>
        <v>9.540800496431896</v>
      </c>
      <c r="AH9" s="40"/>
      <c r="AI9" s="94"/>
      <c r="AJ9" s="91"/>
      <c r="AK9" s="91"/>
      <c r="AL9" s="91"/>
      <c r="AM9" s="60"/>
      <c r="AN9" s="13"/>
    </row>
    <row r="10" spans="1:40" ht="24" customHeight="1" thickBot="1" thickTop="1">
      <c r="A10" s="26"/>
      <c r="B10" s="114">
        <v>6</v>
      </c>
      <c r="C10" s="137" t="s">
        <v>34</v>
      </c>
      <c r="D10" s="115"/>
      <c r="E10" s="116"/>
      <c r="F10" s="112">
        <v>25.05</v>
      </c>
      <c r="G10" s="112">
        <v>6.95</v>
      </c>
      <c r="H10" s="112">
        <v>0</v>
      </c>
      <c r="I10" s="112">
        <v>25.65</v>
      </c>
      <c r="J10" s="112">
        <v>6.1</v>
      </c>
      <c r="K10" s="112">
        <v>0</v>
      </c>
      <c r="L10" s="112">
        <v>0</v>
      </c>
      <c r="M10" s="112">
        <v>0</v>
      </c>
      <c r="N10" s="112">
        <v>25.4</v>
      </c>
      <c r="O10" s="112">
        <v>6.2</v>
      </c>
      <c r="P10" s="112">
        <v>0</v>
      </c>
      <c r="Q10" s="112">
        <v>24.1</v>
      </c>
      <c r="R10" s="112">
        <v>5.98</v>
      </c>
      <c r="S10" s="117">
        <f t="shared" si="0"/>
        <v>100.19999999999999</v>
      </c>
      <c r="T10" s="117">
        <f t="shared" si="1"/>
        <v>24.1</v>
      </c>
      <c r="U10" s="117">
        <f t="shared" si="2"/>
        <v>25.65</v>
      </c>
      <c r="V10" s="117">
        <f t="shared" si="3"/>
        <v>76.1</v>
      </c>
      <c r="W10" s="131">
        <f t="shared" si="4"/>
        <v>5.98</v>
      </c>
      <c r="X10" s="118">
        <v>7</v>
      </c>
      <c r="Y10" s="154">
        <f t="shared" si="5"/>
        <v>25.65</v>
      </c>
      <c r="Z10" s="117">
        <f t="shared" si="6"/>
        <v>20.04</v>
      </c>
      <c r="AA10" s="131" t="s">
        <v>48</v>
      </c>
      <c r="AB10" s="117">
        <v>26.05</v>
      </c>
      <c r="AC10" s="117">
        <v>5.98</v>
      </c>
      <c r="AD10" s="117">
        <f t="shared" si="7"/>
        <v>26.05</v>
      </c>
      <c r="AE10" s="117">
        <f t="shared" si="8"/>
        <v>5.98</v>
      </c>
      <c r="AF10" s="148">
        <v>82</v>
      </c>
      <c r="AG10" s="149">
        <f t="shared" si="9"/>
        <v>9.349346305868044</v>
      </c>
      <c r="AH10" s="40"/>
      <c r="AI10" s="90"/>
      <c r="AJ10" s="91"/>
      <c r="AK10" s="91"/>
      <c r="AL10" s="91"/>
      <c r="AM10" s="60"/>
      <c r="AN10" s="13"/>
    </row>
    <row r="11" spans="1:40" s="2" customFormat="1" ht="24" customHeight="1" thickBot="1" thickTop="1">
      <c r="A11" s="26"/>
      <c r="B11" s="114">
        <v>7</v>
      </c>
      <c r="C11" s="139" t="s">
        <v>31</v>
      </c>
      <c r="D11" s="119"/>
      <c r="E11" s="116"/>
      <c r="F11" s="112">
        <v>26.3</v>
      </c>
      <c r="G11" s="112">
        <v>5.83</v>
      </c>
      <c r="H11" s="112">
        <v>0</v>
      </c>
      <c r="I11" s="112">
        <v>28</v>
      </c>
      <c r="J11" s="112">
        <v>6.37</v>
      </c>
      <c r="K11" s="112">
        <v>0</v>
      </c>
      <c r="L11" s="112">
        <v>0</v>
      </c>
      <c r="M11" s="112">
        <v>0</v>
      </c>
      <c r="N11" s="112">
        <v>26</v>
      </c>
      <c r="O11" s="112">
        <v>6.16</v>
      </c>
      <c r="P11" s="112">
        <v>0</v>
      </c>
      <c r="Q11" s="112">
        <v>26.75</v>
      </c>
      <c r="R11" s="112">
        <v>6.05</v>
      </c>
      <c r="S11" s="117">
        <f t="shared" si="0"/>
        <v>107.05</v>
      </c>
      <c r="T11" s="117">
        <f t="shared" si="1"/>
        <v>26</v>
      </c>
      <c r="U11" s="117">
        <f t="shared" si="2"/>
        <v>28</v>
      </c>
      <c r="V11" s="117">
        <f t="shared" si="3"/>
        <v>81.05</v>
      </c>
      <c r="W11" s="131">
        <f t="shared" si="4"/>
        <v>5.83</v>
      </c>
      <c r="X11" s="118">
        <v>4</v>
      </c>
      <c r="Y11" s="154">
        <f t="shared" si="5"/>
        <v>28</v>
      </c>
      <c r="Z11" s="117">
        <f t="shared" si="6"/>
        <v>21.41</v>
      </c>
      <c r="AA11" s="131" t="s">
        <v>48</v>
      </c>
      <c r="AB11" s="153">
        <v>2.15</v>
      </c>
      <c r="AC11" s="117">
        <v>6.18</v>
      </c>
      <c r="AD11" s="117">
        <f t="shared" si="7"/>
        <v>28</v>
      </c>
      <c r="AE11" s="117">
        <f t="shared" si="8"/>
        <v>5.83</v>
      </c>
      <c r="AF11" s="148">
        <v>82</v>
      </c>
      <c r="AG11" s="149">
        <f t="shared" si="9"/>
        <v>9.589895524715422</v>
      </c>
      <c r="AH11" s="40"/>
      <c r="AI11" s="90"/>
      <c r="AJ11" s="91"/>
      <c r="AK11" s="91"/>
      <c r="AL11" s="91"/>
      <c r="AM11" s="60"/>
      <c r="AN11" s="13"/>
    </row>
    <row r="12" spans="1:40" s="2" customFormat="1" ht="24" customHeight="1" thickBot="1" thickTop="1">
      <c r="A12" s="26"/>
      <c r="B12" s="114">
        <v>8</v>
      </c>
      <c r="C12" s="138" t="s">
        <v>35</v>
      </c>
      <c r="D12" s="115"/>
      <c r="E12" s="116"/>
      <c r="F12" s="112">
        <v>24.85</v>
      </c>
      <c r="G12" s="112">
        <v>6.19</v>
      </c>
      <c r="H12" s="112">
        <v>0</v>
      </c>
      <c r="I12" s="112">
        <v>22.9</v>
      </c>
      <c r="J12" s="112">
        <v>6.29</v>
      </c>
      <c r="K12" s="112">
        <v>0</v>
      </c>
      <c r="L12" s="112">
        <v>0</v>
      </c>
      <c r="M12" s="112">
        <v>0</v>
      </c>
      <c r="N12" s="112">
        <v>22.05</v>
      </c>
      <c r="O12" s="112">
        <v>6.52</v>
      </c>
      <c r="P12" s="112">
        <v>0</v>
      </c>
      <c r="Q12" s="112">
        <v>23.4</v>
      </c>
      <c r="R12" s="112">
        <v>6.2</v>
      </c>
      <c r="S12" s="117">
        <f t="shared" si="0"/>
        <v>93.19999999999999</v>
      </c>
      <c r="T12" s="117">
        <f t="shared" si="1"/>
        <v>22.05</v>
      </c>
      <c r="U12" s="117">
        <f t="shared" si="2"/>
        <v>24.85</v>
      </c>
      <c r="V12" s="117">
        <f t="shared" si="3"/>
        <v>71.14999999999999</v>
      </c>
      <c r="W12" s="131">
        <f t="shared" si="4"/>
        <v>6.19</v>
      </c>
      <c r="X12" s="118">
        <v>8</v>
      </c>
      <c r="Y12" s="153">
        <f t="shared" si="5"/>
        <v>24.85</v>
      </c>
      <c r="Z12" s="117">
        <f t="shared" si="6"/>
        <v>18.639999999999997</v>
      </c>
      <c r="AA12" s="131" t="s">
        <v>49</v>
      </c>
      <c r="AB12" s="155">
        <v>24.15</v>
      </c>
      <c r="AC12" s="117">
        <v>6.15</v>
      </c>
      <c r="AD12" s="117">
        <f t="shared" si="7"/>
        <v>24.85</v>
      </c>
      <c r="AE12" s="117">
        <f t="shared" si="8"/>
        <v>6.15</v>
      </c>
      <c r="AF12" s="148">
        <v>82</v>
      </c>
      <c r="AG12" s="149">
        <f t="shared" si="9"/>
        <v>9.090909090909092</v>
      </c>
      <c r="AH12" s="40"/>
      <c r="AI12" s="90"/>
      <c r="AJ12" s="91"/>
      <c r="AK12" s="91"/>
      <c r="AL12" s="91"/>
      <c r="AM12" s="108"/>
      <c r="AN12" s="13"/>
    </row>
    <row r="13" spans="1:40" s="2" customFormat="1" ht="24" customHeight="1" thickBot="1" thickTop="1">
      <c r="A13" s="26"/>
      <c r="B13" s="114">
        <v>9</v>
      </c>
      <c r="C13" s="141" t="s">
        <v>45</v>
      </c>
      <c r="D13" s="115"/>
      <c r="E13" s="116"/>
      <c r="F13" s="112">
        <v>23</v>
      </c>
      <c r="G13" s="112">
        <v>6.34</v>
      </c>
      <c r="H13" s="112">
        <v>0</v>
      </c>
      <c r="I13" s="112">
        <v>24.1</v>
      </c>
      <c r="J13" s="112">
        <v>6.19</v>
      </c>
      <c r="K13" s="112">
        <v>0</v>
      </c>
      <c r="L13" s="112">
        <v>0</v>
      </c>
      <c r="M13" s="112">
        <v>0</v>
      </c>
      <c r="N13" s="112">
        <v>23.5</v>
      </c>
      <c r="O13" s="112">
        <v>6.55</v>
      </c>
      <c r="P13" s="112">
        <v>0</v>
      </c>
      <c r="Q13" s="112">
        <v>23.4</v>
      </c>
      <c r="R13" s="112">
        <v>6.27</v>
      </c>
      <c r="S13" s="117">
        <f t="shared" si="0"/>
        <v>94</v>
      </c>
      <c r="T13" s="117">
        <f t="shared" si="1"/>
        <v>23</v>
      </c>
      <c r="U13" s="117">
        <f t="shared" si="2"/>
        <v>24.1</v>
      </c>
      <c r="V13" s="117">
        <f t="shared" si="3"/>
        <v>71</v>
      </c>
      <c r="W13" s="131">
        <f t="shared" si="4"/>
        <v>6.19</v>
      </c>
      <c r="X13" s="118">
        <v>9</v>
      </c>
      <c r="Y13" s="154">
        <f t="shared" si="5"/>
        <v>24.1</v>
      </c>
      <c r="Z13" s="117">
        <f t="shared" si="6"/>
        <v>18.8</v>
      </c>
      <c r="AA13" s="131" t="s">
        <v>49</v>
      </c>
      <c r="AB13" s="154">
        <v>23.1</v>
      </c>
      <c r="AC13" s="117">
        <v>6.82</v>
      </c>
      <c r="AD13" s="117">
        <f t="shared" si="7"/>
        <v>24.1</v>
      </c>
      <c r="AE13" s="117">
        <f t="shared" si="8"/>
        <v>6.19</v>
      </c>
      <c r="AF13" s="148">
        <v>82</v>
      </c>
      <c r="AG13" s="149">
        <f t="shared" si="9"/>
        <v>9.032163313261858</v>
      </c>
      <c r="AH13" s="40"/>
      <c r="AI13" s="90"/>
      <c r="AJ13" s="91"/>
      <c r="AK13" s="91"/>
      <c r="AL13" s="91"/>
      <c r="AM13" s="60"/>
      <c r="AN13" s="13"/>
    </row>
    <row r="14" spans="1:40" s="2" customFormat="1" ht="24" customHeight="1" thickBot="1" thickTop="1">
      <c r="A14" s="26"/>
      <c r="B14" s="114">
        <v>10</v>
      </c>
      <c r="C14" s="141" t="s">
        <v>37</v>
      </c>
      <c r="D14" s="115"/>
      <c r="E14" s="116"/>
      <c r="F14" s="112">
        <v>18.05</v>
      </c>
      <c r="G14" s="112">
        <v>7.04</v>
      </c>
      <c r="H14" s="112">
        <v>0</v>
      </c>
      <c r="I14" s="112">
        <v>22.6</v>
      </c>
      <c r="J14" s="112">
        <v>6.83</v>
      </c>
      <c r="K14" s="112">
        <v>0</v>
      </c>
      <c r="L14" s="112">
        <v>0</v>
      </c>
      <c r="M14" s="112">
        <v>0</v>
      </c>
      <c r="N14" s="112">
        <v>23.5</v>
      </c>
      <c r="O14" s="112">
        <v>6.74</v>
      </c>
      <c r="P14" s="112">
        <v>0</v>
      </c>
      <c r="Q14" s="112">
        <v>23.1</v>
      </c>
      <c r="R14" s="112">
        <v>7.22</v>
      </c>
      <c r="S14" s="117">
        <f t="shared" si="0"/>
        <v>87.25</v>
      </c>
      <c r="T14" s="117">
        <f t="shared" si="1"/>
        <v>18.05</v>
      </c>
      <c r="U14" s="117">
        <f t="shared" si="2"/>
        <v>23.5</v>
      </c>
      <c r="V14" s="117">
        <f t="shared" si="3"/>
        <v>69.2</v>
      </c>
      <c r="W14" s="131">
        <f t="shared" si="4"/>
        <v>6.74</v>
      </c>
      <c r="X14" s="118">
        <v>11</v>
      </c>
      <c r="Y14" s="117">
        <f t="shared" si="5"/>
        <v>23.5</v>
      </c>
      <c r="Z14" s="117">
        <f t="shared" si="6"/>
        <v>17.45</v>
      </c>
      <c r="AA14" s="131" t="s">
        <v>49</v>
      </c>
      <c r="AB14" s="117">
        <v>21.3</v>
      </c>
      <c r="AC14" s="117">
        <v>6.96</v>
      </c>
      <c r="AD14" s="117">
        <f t="shared" si="7"/>
        <v>23.5</v>
      </c>
      <c r="AE14" s="117">
        <f t="shared" si="8"/>
        <v>6.74</v>
      </c>
      <c r="AF14" s="148">
        <v>82</v>
      </c>
      <c r="AG14" s="149">
        <f t="shared" si="9"/>
        <v>8.29511734556245</v>
      </c>
      <c r="AH14" s="40"/>
      <c r="AI14" s="90"/>
      <c r="AJ14" s="91"/>
      <c r="AK14" s="91"/>
      <c r="AL14" s="91"/>
      <c r="AM14" s="60"/>
      <c r="AN14" s="13"/>
    </row>
    <row r="15" spans="1:40" s="2" customFormat="1" ht="24" customHeight="1" thickBot="1" thickTop="1">
      <c r="A15" s="26"/>
      <c r="B15" s="114">
        <v>11</v>
      </c>
      <c r="C15" s="141" t="s">
        <v>38</v>
      </c>
      <c r="D15" s="115"/>
      <c r="E15" s="116">
        <v>18</v>
      </c>
      <c r="F15" s="112">
        <v>16.05</v>
      </c>
      <c r="G15" s="112">
        <v>7.44</v>
      </c>
      <c r="H15" s="112">
        <v>0</v>
      </c>
      <c r="I15" s="112">
        <v>21.4</v>
      </c>
      <c r="J15" s="112">
        <v>6.46</v>
      </c>
      <c r="K15" s="112">
        <v>0</v>
      </c>
      <c r="L15" s="112">
        <v>0</v>
      </c>
      <c r="M15" s="112">
        <v>0</v>
      </c>
      <c r="N15" s="112">
        <v>21.85</v>
      </c>
      <c r="O15" s="112">
        <v>6.96</v>
      </c>
      <c r="P15" s="112">
        <v>0</v>
      </c>
      <c r="Q15" s="112">
        <v>25.65</v>
      </c>
      <c r="R15" s="112">
        <v>6.1</v>
      </c>
      <c r="S15" s="117">
        <f t="shared" si="0"/>
        <v>84.95</v>
      </c>
      <c r="T15" s="117">
        <f t="shared" si="1"/>
        <v>16.05</v>
      </c>
      <c r="U15" s="117">
        <f t="shared" si="2"/>
        <v>25.65</v>
      </c>
      <c r="V15" s="117">
        <f t="shared" si="3"/>
        <v>68.9</v>
      </c>
      <c r="W15" s="131">
        <f t="shared" si="4"/>
        <v>6.1</v>
      </c>
      <c r="X15" s="118">
        <v>12</v>
      </c>
      <c r="Y15" s="155">
        <f t="shared" si="5"/>
        <v>25.65</v>
      </c>
      <c r="Z15" s="117">
        <f t="shared" si="6"/>
        <v>16.990000000000002</v>
      </c>
      <c r="AA15" s="131" t="s">
        <v>50</v>
      </c>
      <c r="AB15" s="154">
        <v>18.05</v>
      </c>
      <c r="AC15" s="117">
        <v>7.14</v>
      </c>
      <c r="AD15" s="117">
        <f t="shared" si="7"/>
        <v>25.65</v>
      </c>
      <c r="AE15" s="117">
        <f t="shared" si="8"/>
        <v>6.1</v>
      </c>
      <c r="AF15" s="148">
        <v>82</v>
      </c>
      <c r="AG15" s="149">
        <f t="shared" si="9"/>
        <v>9.165424739195231</v>
      </c>
      <c r="AH15" s="40"/>
      <c r="AI15" s="90"/>
      <c r="AJ15" s="91"/>
      <c r="AK15" s="91"/>
      <c r="AL15" s="91"/>
      <c r="AM15" s="60"/>
      <c r="AN15" s="13"/>
    </row>
    <row r="16" spans="1:40" s="2" customFormat="1" ht="24" customHeight="1" thickBot="1" thickTop="1">
      <c r="A16" s="26"/>
      <c r="B16" s="114">
        <v>12</v>
      </c>
      <c r="C16" s="141" t="s">
        <v>40</v>
      </c>
      <c r="D16" s="115"/>
      <c r="E16" s="116"/>
      <c r="F16" s="112">
        <v>22</v>
      </c>
      <c r="G16" s="112">
        <v>7.07</v>
      </c>
      <c r="H16" s="112">
        <v>0</v>
      </c>
      <c r="I16" s="112">
        <v>19.3</v>
      </c>
      <c r="J16" s="112">
        <v>7.4</v>
      </c>
      <c r="K16" s="112">
        <v>0</v>
      </c>
      <c r="L16" s="112">
        <v>0</v>
      </c>
      <c r="M16" s="112">
        <v>0</v>
      </c>
      <c r="N16" s="112">
        <v>20.05</v>
      </c>
      <c r="O16" s="112">
        <v>7.39</v>
      </c>
      <c r="P16" s="112">
        <v>0</v>
      </c>
      <c r="Q16" s="112">
        <v>19.6</v>
      </c>
      <c r="R16" s="112">
        <v>7.02</v>
      </c>
      <c r="S16" s="117">
        <f t="shared" si="0"/>
        <v>80.94999999999999</v>
      </c>
      <c r="T16" s="117">
        <f t="shared" si="1"/>
        <v>19.3</v>
      </c>
      <c r="U16" s="117">
        <f t="shared" si="2"/>
        <v>22</v>
      </c>
      <c r="V16" s="117">
        <f t="shared" si="3"/>
        <v>61.64999999999999</v>
      </c>
      <c r="W16" s="131">
        <f t="shared" si="4"/>
        <v>7.02</v>
      </c>
      <c r="X16" s="118">
        <v>14</v>
      </c>
      <c r="Y16" s="153">
        <f t="shared" si="5"/>
        <v>22</v>
      </c>
      <c r="Z16" s="117">
        <f t="shared" si="6"/>
        <v>16.189999999999998</v>
      </c>
      <c r="AA16" s="131" t="s">
        <v>50</v>
      </c>
      <c r="AB16" s="117">
        <v>17.65</v>
      </c>
      <c r="AC16" s="117">
        <v>7.51</v>
      </c>
      <c r="AD16" s="117">
        <f t="shared" si="7"/>
        <v>22</v>
      </c>
      <c r="AE16" s="117">
        <f t="shared" si="8"/>
        <v>7.02</v>
      </c>
      <c r="AF16" s="148">
        <v>82</v>
      </c>
      <c r="AG16" s="149">
        <f t="shared" si="9"/>
        <v>7.964257964257965</v>
      </c>
      <c r="AH16" s="40"/>
      <c r="AI16" s="90"/>
      <c r="AJ16" s="91"/>
      <c r="AK16" s="91"/>
      <c r="AL16" s="91"/>
      <c r="AM16" s="60"/>
      <c r="AN16" s="13"/>
    </row>
    <row r="17" spans="1:40" s="2" customFormat="1" ht="24" customHeight="1" thickBot="1" thickTop="1">
      <c r="A17" s="26"/>
      <c r="B17" s="120">
        <v>13</v>
      </c>
      <c r="C17" s="140" t="s">
        <v>36</v>
      </c>
      <c r="D17" s="119"/>
      <c r="E17" s="116">
        <v>15</v>
      </c>
      <c r="F17" s="112">
        <v>22.5</v>
      </c>
      <c r="G17" s="112">
        <v>6.87</v>
      </c>
      <c r="H17" s="112">
        <v>0</v>
      </c>
      <c r="I17" s="112">
        <v>21.75</v>
      </c>
      <c r="J17" s="112">
        <v>7.11</v>
      </c>
      <c r="K17" s="112">
        <v>0</v>
      </c>
      <c r="L17" s="112">
        <v>0</v>
      </c>
      <c r="M17" s="112">
        <v>0</v>
      </c>
      <c r="N17" s="112">
        <v>22.45</v>
      </c>
      <c r="O17" s="112">
        <v>7.07</v>
      </c>
      <c r="P17" s="112">
        <v>0</v>
      </c>
      <c r="Q17" s="112">
        <v>24.7</v>
      </c>
      <c r="R17" s="112">
        <v>6.45</v>
      </c>
      <c r="S17" s="117">
        <f t="shared" si="0"/>
        <v>91.4</v>
      </c>
      <c r="T17" s="117">
        <f t="shared" si="1"/>
        <v>21.75</v>
      </c>
      <c r="U17" s="117">
        <f t="shared" si="2"/>
        <v>24.7</v>
      </c>
      <c r="V17" s="117">
        <f t="shared" si="3"/>
        <v>69.65</v>
      </c>
      <c r="W17" s="131">
        <f t="shared" si="4"/>
        <v>6.45</v>
      </c>
      <c r="X17" s="118">
        <v>10</v>
      </c>
      <c r="Y17" s="155">
        <f t="shared" si="5"/>
        <v>24.7</v>
      </c>
      <c r="Z17" s="117">
        <f t="shared" si="6"/>
        <v>18.28</v>
      </c>
      <c r="AA17" s="131" t="s">
        <v>50</v>
      </c>
      <c r="AB17" s="153">
        <v>11</v>
      </c>
      <c r="AC17" s="117">
        <v>6.71</v>
      </c>
      <c r="AD17" s="117">
        <f t="shared" si="7"/>
        <v>24.7</v>
      </c>
      <c r="AE17" s="117">
        <f t="shared" si="8"/>
        <v>6.45</v>
      </c>
      <c r="AF17" s="148">
        <v>82</v>
      </c>
      <c r="AG17" s="149">
        <f t="shared" si="9"/>
        <v>8.668076109936575</v>
      </c>
      <c r="AH17" s="40"/>
      <c r="AI17" s="90"/>
      <c r="AJ17" s="91"/>
      <c r="AK17" s="91"/>
      <c r="AL17" s="91"/>
      <c r="AM17" s="60"/>
      <c r="AN17" s="13"/>
    </row>
    <row r="18" spans="1:40" s="2" customFormat="1" ht="24" customHeight="1" thickBot="1" thickTop="1">
      <c r="A18" s="26"/>
      <c r="B18" s="121">
        <v>14</v>
      </c>
      <c r="C18" s="142" t="s">
        <v>39</v>
      </c>
      <c r="D18" s="122"/>
      <c r="E18" s="123">
        <v>14</v>
      </c>
      <c r="F18" s="124">
        <v>22.25</v>
      </c>
      <c r="G18" s="124">
        <v>6.63</v>
      </c>
      <c r="H18" s="124">
        <v>0</v>
      </c>
      <c r="I18" s="124">
        <v>21.8</v>
      </c>
      <c r="J18" s="124">
        <v>7.02</v>
      </c>
      <c r="K18" s="124">
        <v>0</v>
      </c>
      <c r="L18" s="124">
        <v>0</v>
      </c>
      <c r="M18" s="124">
        <v>0</v>
      </c>
      <c r="N18" s="124">
        <v>22</v>
      </c>
      <c r="O18" s="124">
        <v>6.61</v>
      </c>
      <c r="P18" s="124">
        <v>0</v>
      </c>
      <c r="Q18" s="124">
        <v>24.4</v>
      </c>
      <c r="R18" s="124">
        <v>6.73</v>
      </c>
      <c r="S18" s="125">
        <f t="shared" si="0"/>
        <v>90.44999999999999</v>
      </c>
      <c r="T18" s="125">
        <f t="shared" si="1"/>
        <v>21.8</v>
      </c>
      <c r="U18" s="125">
        <f t="shared" si="2"/>
        <v>24.4</v>
      </c>
      <c r="V18" s="125">
        <f t="shared" si="3"/>
        <v>68.64999999999999</v>
      </c>
      <c r="W18" s="132">
        <f t="shared" si="4"/>
        <v>6.61</v>
      </c>
      <c r="X18" s="126">
        <v>13</v>
      </c>
      <c r="Y18" s="156">
        <f t="shared" si="5"/>
        <v>24.4</v>
      </c>
      <c r="Z18" s="125">
        <f t="shared" si="6"/>
        <v>18.089999999999996</v>
      </c>
      <c r="AA18" s="132" t="s">
        <v>51</v>
      </c>
      <c r="AB18" s="158">
        <v>20.9</v>
      </c>
      <c r="AC18" s="125">
        <v>6.72</v>
      </c>
      <c r="AD18" s="125">
        <f t="shared" si="7"/>
        <v>24.4</v>
      </c>
      <c r="AE18" s="125">
        <f t="shared" si="8"/>
        <v>6.61</v>
      </c>
      <c r="AF18" s="150">
        <v>82</v>
      </c>
      <c r="AG18" s="151">
        <f t="shared" si="9"/>
        <v>8.45825883647366</v>
      </c>
      <c r="AH18" s="40"/>
      <c r="AI18" s="92"/>
      <c r="AJ18" s="93"/>
      <c r="AK18" s="93"/>
      <c r="AL18" s="93"/>
      <c r="AM18" s="107"/>
      <c r="AN18" s="13"/>
    </row>
    <row r="19" spans="1:41" ht="12" customHeight="1" thickBot="1" thickTop="1">
      <c r="A19" s="13"/>
      <c r="B19" s="27"/>
      <c r="C19" s="41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2"/>
      <c r="AG19" s="34"/>
      <c r="AH19" s="34"/>
      <c r="AI19" s="13"/>
      <c r="AJ19" s="13"/>
      <c r="AK19" s="13"/>
      <c r="AL19" s="13"/>
      <c r="AM19" s="13"/>
      <c r="AN19" s="13"/>
      <c r="AO19" s="12"/>
    </row>
    <row r="20" spans="1:40" ht="17.25" customHeight="1" thickBot="1" thickTop="1">
      <c r="A20" s="13"/>
      <c r="B20" s="27"/>
      <c r="C20" s="41" t="s">
        <v>43</v>
      </c>
      <c r="D20" s="29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42"/>
      <c r="AG20" s="34"/>
      <c r="AH20" s="34"/>
      <c r="AI20" s="88"/>
      <c r="AJ20" s="13"/>
      <c r="AK20" s="60" t="s">
        <v>16</v>
      </c>
      <c r="AL20" s="13"/>
      <c r="AM20" s="13"/>
      <c r="AN20" s="46"/>
    </row>
    <row r="21" spans="1:55" s="5" customFormat="1" ht="25.5" customHeight="1" thickBot="1" thickTop="1">
      <c r="A21" s="13"/>
      <c r="B21" s="27"/>
      <c r="C21" s="41" t="s">
        <v>44</v>
      </c>
      <c r="D21" s="89"/>
      <c r="E21" s="30"/>
      <c r="F21" s="31"/>
      <c r="G21" s="6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42"/>
      <c r="AG21" s="34"/>
      <c r="AH21" s="34"/>
      <c r="AI21" s="13"/>
      <c r="AJ21" s="13"/>
      <c r="AK21" s="13"/>
      <c r="AL21" s="13"/>
      <c r="AM21" s="13"/>
      <c r="AN21" s="45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3" customFormat="1" ht="25.5" customHeight="1">
      <c r="A22" s="13"/>
      <c r="B22" s="27"/>
      <c r="C22" s="41"/>
      <c r="D22" s="36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42"/>
      <c r="AG22" s="34"/>
      <c r="AH22" s="34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ht="25.5" customHeight="1">
      <c r="A23" s="13"/>
      <c r="B23" s="27"/>
      <c r="C23" s="41"/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42"/>
      <c r="AG23" s="34"/>
      <c r="AH23" s="34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ht="25.5" customHeight="1">
      <c r="A24" s="13"/>
      <c r="B24" s="27"/>
      <c r="C24" s="41"/>
      <c r="D24" s="36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42"/>
      <c r="AG24" s="34"/>
      <c r="AH24" s="34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s="5" customFormat="1" ht="25.5" customHeight="1" thickBot="1">
      <c r="A25" s="13"/>
      <c r="B25" s="27"/>
      <c r="C25" s="41"/>
      <c r="D25" s="36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2"/>
      <c r="AG25" s="34"/>
      <c r="AH25" s="34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s="3" customFormat="1" ht="25.5" customHeight="1">
      <c r="A26" s="13"/>
      <c r="B26" s="27"/>
      <c r="C26" s="41"/>
      <c r="D26" s="36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42"/>
      <c r="AG26" s="34"/>
      <c r="AH26" s="34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ht="14.25" customHeight="1">
      <c r="A27" s="13"/>
      <c r="B27" s="27"/>
      <c r="C27" s="28"/>
      <c r="D27" s="29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G27" s="34"/>
      <c r="AH27" s="34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14.25" customHeight="1">
      <c r="A28" s="13"/>
      <c r="B28" s="35"/>
      <c r="C28" s="28"/>
      <c r="D28" s="36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G28" s="34"/>
      <c r="AH28" s="34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5" customFormat="1" ht="14.25" customHeight="1" thickBot="1">
      <c r="A29" s="13"/>
      <c r="B29" s="27"/>
      <c r="C29" s="28"/>
      <c r="D29" s="36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G29" s="34"/>
      <c r="AH29" s="34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3" customFormat="1" ht="14.25" customHeight="1">
      <c r="A30" s="13"/>
      <c r="B30" s="27"/>
      <c r="C30" s="28"/>
      <c r="D30" s="36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G30" s="34"/>
      <c r="AH30" s="34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ht="14.25" customHeight="1">
      <c r="A31" s="13"/>
      <c r="B31" s="27"/>
      <c r="C31" s="28"/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34"/>
      <c r="AH31" s="34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64.5" customHeight="1">
      <c r="A32" s="13"/>
      <c r="B32" s="27"/>
      <c r="C32" s="28"/>
      <c r="D32" s="36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G32" s="34"/>
      <c r="AH32" s="34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2" customFormat="1" ht="14.25" customHeight="1">
      <c r="A33" s="13"/>
      <c r="B33" s="27"/>
      <c r="C33" s="28"/>
      <c r="D33" s="36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G33" s="34"/>
      <c r="AH33" s="34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5" customFormat="1" ht="60" customHeight="1" thickBot="1">
      <c r="A34" s="13"/>
      <c r="B34" s="27"/>
      <c r="C34" s="28"/>
      <c r="D34" s="36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3"/>
      <c r="AG34" s="34"/>
      <c r="AH34" s="34"/>
      <c r="AI34" s="57"/>
      <c r="AJ34" s="43"/>
      <c r="AK34" s="43"/>
      <c r="AL34" s="58"/>
      <c r="AM34" s="59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</row>
    <row r="35" spans="2:38" s="13" customFormat="1" ht="14.25" customHeight="1">
      <c r="B35" s="27"/>
      <c r="C35" s="28"/>
      <c r="D35" s="29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  <c r="AG35" s="34"/>
      <c r="AH35" s="34"/>
      <c r="AI35" s="49"/>
      <c r="AJ35" s="4"/>
      <c r="AK35" s="4"/>
      <c r="AL35" s="50"/>
    </row>
    <row r="36" spans="1:38" ht="14.25" customHeight="1">
      <c r="A36" s="25"/>
      <c r="B36" s="27"/>
      <c r="C36" s="28"/>
      <c r="D36" s="36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7"/>
      <c r="AG36" s="34"/>
      <c r="AH36" s="34"/>
      <c r="AI36" s="51"/>
      <c r="AJ36" s="52"/>
      <c r="AK36" s="52"/>
      <c r="AL36" s="53"/>
    </row>
    <row r="37" spans="1:38" ht="14.25" customHeight="1">
      <c r="A37" s="25"/>
      <c r="B37" s="27"/>
      <c r="C37" s="28"/>
      <c r="D37" s="36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7"/>
      <c r="AG37" s="34"/>
      <c r="AH37" s="34"/>
      <c r="AI37" s="51"/>
      <c r="AJ37" s="52"/>
      <c r="AK37" s="52"/>
      <c r="AL37" s="53"/>
    </row>
    <row r="38" spans="1:39" s="2" customFormat="1" ht="14.25" customHeight="1">
      <c r="A38" s="13"/>
      <c r="B38" s="27"/>
      <c r="C38" s="28"/>
      <c r="D38" s="36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  <c r="AG38" s="34"/>
      <c r="AH38" s="34"/>
      <c r="AI38" s="49"/>
      <c r="AJ38" s="4"/>
      <c r="AK38" s="4"/>
      <c r="AL38" s="50"/>
      <c r="AM38" s="45"/>
    </row>
    <row r="39" spans="1:39" s="2" customFormat="1" ht="14.25" customHeight="1">
      <c r="A39" s="13"/>
      <c r="B39" s="27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  <c r="AG39" s="34"/>
      <c r="AH39" s="34"/>
      <c r="AI39" s="49"/>
      <c r="AJ39" s="4"/>
      <c r="AK39" s="4"/>
      <c r="AL39" s="50"/>
      <c r="AM39" s="45"/>
    </row>
    <row r="40" spans="1:34" ht="14.25" customHeight="1">
      <c r="A40" s="13"/>
      <c r="B40" s="27"/>
      <c r="C40" s="28"/>
      <c r="D40" s="36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4"/>
      <c r="AH40" s="34"/>
    </row>
    <row r="41" spans="1:34" ht="14.25" customHeight="1">
      <c r="A41" s="13"/>
      <c r="B41" s="27"/>
      <c r="C41" s="28"/>
      <c r="D41" s="36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  <c r="AG41" s="34"/>
      <c r="AH41" s="34"/>
    </row>
    <row r="42" spans="1:34" ht="14.25" customHeight="1">
      <c r="A42" s="13"/>
      <c r="B42" s="27"/>
      <c r="C42" s="28"/>
      <c r="D42" s="36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3"/>
      <c r="AG42" s="34"/>
      <c r="AH42" s="34"/>
    </row>
    <row r="43" spans="1:34" ht="12.7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35:38" s="1" customFormat="1" ht="12.75">
      <c r="AI44" s="49"/>
      <c r="AJ44" s="4"/>
      <c r="AK44" s="4"/>
      <c r="AL44" s="50"/>
    </row>
    <row r="45" spans="35:38" s="1" customFormat="1" ht="12.75" hidden="1">
      <c r="AI45" s="49"/>
      <c r="AJ45" s="4"/>
      <c r="AK45" s="4"/>
      <c r="AL45" s="50"/>
    </row>
    <row r="46" spans="35:38" s="1" customFormat="1" ht="12.75">
      <c r="AI46" s="49"/>
      <c r="AJ46" s="4"/>
      <c r="AK46" s="4"/>
      <c r="AL46" s="50"/>
    </row>
    <row r="47" spans="35:38" s="1" customFormat="1" ht="12.75">
      <c r="AI47" s="49"/>
      <c r="AJ47" s="4"/>
      <c r="AK47" s="4"/>
      <c r="AL47" s="50"/>
    </row>
    <row r="48" spans="35:38" s="1" customFormat="1" ht="57" customHeight="1">
      <c r="AI48" s="49"/>
      <c r="AJ48" s="4"/>
      <c r="AK48" s="4"/>
      <c r="AL48" s="50"/>
    </row>
    <row r="49" spans="2:38" s="1" customFormat="1" ht="48" customHeight="1">
      <c r="B49" s="6"/>
      <c r="C49" s="7"/>
      <c r="D49" s="11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9"/>
      <c r="T49" s="9"/>
      <c r="U49" s="9"/>
      <c r="V49" s="9"/>
      <c r="W49" s="6"/>
      <c r="X49" s="10"/>
      <c r="Y49" s="7"/>
      <c r="Z49" s="11"/>
      <c r="AA49" s="21"/>
      <c r="AB49" s="21"/>
      <c r="AC49" s="21"/>
      <c r="AD49" s="21"/>
      <c r="AE49" s="21"/>
      <c r="AI49" s="49"/>
      <c r="AJ49" s="4"/>
      <c r="AK49" s="4"/>
      <c r="AL49" s="50"/>
    </row>
    <row r="50" spans="2:38" s="1" customFormat="1" ht="12.75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6"/>
      <c r="X50" s="10"/>
      <c r="Y50" s="7"/>
      <c r="Z50" s="11"/>
      <c r="AA50" s="21"/>
      <c r="AB50" s="21"/>
      <c r="AC50" s="21"/>
      <c r="AD50" s="21"/>
      <c r="AE50" s="21"/>
      <c r="AI50" s="49"/>
      <c r="AJ50" s="4"/>
      <c r="AK50" s="4"/>
      <c r="AL50" s="50"/>
    </row>
    <row r="51" spans="2:38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6"/>
      <c r="X51" s="10"/>
      <c r="Y51" s="7"/>
      <c r="Z51" s="11"/>
      <c r="AA51" s="21"/>
      <c r="AB51" s="21"/>
      <c r="AC51" s="21"/>
      <c r="AD51" s="21"/>
      <c r="AE51" s="21"/>
      <c r="AI51" s="49"/>
      <c r="AJ51" s="4"/>
      <c r="AK51" s="4"/>
      <c r="AL51" s="50"/>
    </row>
    <row r="52" spans="2:38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6"/>
      <c r="X52" s="10"/>
      <c r="Y52" s="7"/>
      <c r="Z52" s="11"/>
      <c r="AA52" s="21"/>
      <c r="AB52" s="21"/>
      <c r="AC52" s="21"/>
      <c r="AD52" s="21"/>
      <c r="AE52" s="21"/>
      <c r="AI52" s="49"/>
      <c r="AJ52" s="4"/>
      <c r="AK52" s="4"/>
      <c r="AL52" s="50"/>
    </row>
    <row r="53" spans="2:38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  <c r="AE53" s="21"/>
      <c r="AI53" s="49"/>
      <c r="AJ53" s="4"/>
      <c r="AK53" s="4"/>
      <c r="AL53" s="50"/>
    </row>
    <row r="54" spans="2:38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  <c r="AE54" s="21"/>
      <c r="AI54" s="49"/>
      <c r="AJ54" s="4"/>
      <c r="AK54" s="4"/>
      <c r="AL54" s="50"/>
    </row>
    <row r="55" spans="2:38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  <c r="AE55" s="21"/>
      <c r="AI55" s="49"/>
      <c r="AJ55" s="4"/>
      <c r="AK55" s="4"/>
      <c r="AL55" s="50"/>
    </row>
    <row r="56" spans="2:38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9"/>
      <c r="AB56" s="9"/>
      <c r="AC56" s="9"/>
      <c r="AD56" s="9"/>
      <c r="AE56" s="9"/>
      <c r="AF56" s="12"/>
      <c r="AG56" s="12"/>
      <c r="AH56" s="44"/>
      <c r="AI56" s="49"/>
      <c r="AJ56" s="4"/>
      <c r="AK56" s="4"/>
      <c r="AL56" s="50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2009-05-21T17:27:16Z</dcterms:modified>
  <cp:category/>
  <cp:version/>
  <cp:contentType/>
  <cp:contentStatus/>
</cp:coreProperties>
</file>