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07 AM results Derby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<sst xmlns="http://schemas.openxmlformats.org/spreadsheetml/2006/main" count="99" uniqueCount="55">
  <si>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</si>
  <si>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</si>
  <si>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</si>
  <si>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</si>
  <si>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</si>
  <si>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</si>
  <si>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</si>
  <si>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</si>
  <si>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</si>
  <si>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</si>
  <si>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</si>
  <si>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</si>
  <si>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</si>
  <si>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</si>
  <si>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Done?</t>
  </si>
  <si>
    <t>YES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</si>
  <si>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</si>
  <si>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</si>
  <si>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</si>
  <si>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</si>
  <si>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</si>
  <si>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</si>
  <si>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</si>
  <si>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</si>
  <si>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</si>
  <si>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lane</t>
  </si>
  <si>
    <t>Red = MBR HO, Blue = LHORC, Green = HOSS, Black = DHORC, Purple = SCHORC, Silver = FLBT</t>
  </si>
  <si>
    <t xml:space="preserve">                     Drivers in italics are premier grade</t>
  </si>
  <si>
    <t>A-Z</t>
  </si>
  <si>
    <t>F1</t>
  </si>
  <si>
    <t>Derby spec</t>
  </si>
  <si>
    <t>Martin Hill</t>
  </si>
  <si>
    <t>Cliff Roythorne</t>
  </si>
  <si>
    <t>Dave Rouse</t>
  </si>
  <si>
    <t>Andy Whorton</t>
  </si>
  <si>
    <t>Marc Townsend</t>
  </si>
  <si>
    <t>Roy Masters</t>
  </si>
  <si>
    <t>Clive Harland</t>
  </si>
  <si>
    <t>Deane Walpole</t>
  </si>
  <si>
    <t>John Chell</t>
  </si>
  <si>
    <t>Lee Pateman</t>
  </si>
  <si>
    <t>Nick Sismey</t>
  </si>
  <si>
    <t>Martin Allsopp</t>
  </si>
  <si>
    <t>Phil Rees</t>
  </si>
  <si>
    <t>Kevin Lye</t>
  </si>
  <si>
    <t>Liam Smith</t>
  </si>
  <si>
    <t xml:space="preserve"> Dave Phillipson</t>
  </si>
  <si>
    <t>John Lamb</t>
  </si>
  <si>
    <t>OPEN WHEEL</t>
  </si>
  <si>
    <t>EAHORC Round 7 2009</t>
  </si>
  <si>
    <t>A</t>
  </si>
  <si>
    <t>B</t>
  </si>
  <si>
    <t>C</t>
  </si>
  <si>
    <t>GRID</t>
  </si>
  <si>
    <t>Q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</si>
</sst>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22"/>
      <name val="Arial"/>
      <family val="0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i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color indexed="17"/>
      <name val="Arial"/>
      <family val="2"/>
    </font>
    <font>
      <sz val="12"/>
      <color indexed="17"/>
      <name val="Arial"/>
      <family val="2"/>
    </font>
    <font>
      <i/>
      <sz val="12"/>
      <color indexed="12"/>
      <name val="Arial"/>
      <family val="2"/>
    </font>
    <font>
      <sz val="12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/>
      <right style="thin"/>
      <top style="thin"/>
      <bottom style="medium">
        <color indexed="39"/>
      </bottom>
    </border>
    <border>
      <left style="thin"/>
      <right style="thin"/>
      <top style="thin"/>
      <bottom style="medium">
        <color indexed="39"/>
      </bottom>
    </border>
    <border>
      <left style="double"/>
      <right style="thin"/>
      <top style="medium">
        <color indexed="39"/>
      </top>
      <bottom style="thin"/>
    </border>
    <border>
      <left style="thin"/>
      <right style="thin"/>
      <top style="medium">
        <color indexed="39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>
        <color indexed="39"/>
      </bottom>
    </border>
    <border>
      <left style="thin"/>
      <right style="double"/>
      <top style="medium">
        <color indexed="39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8" fillId="3" borderId="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/>
    </xf>
    <xf numFmtId="0" fontId="4" fillId="3" borderId="20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2" fontId="12" fillId="3" borderId="2" xfId="0" applyNumberFormat="1" applyFont="1" applyFill="1" applyBorder="1" applyAlignment="1">
      <alignment/>
    </xf>
    <xf numFmtId="173" fontId="13" fillId="2" borderId="21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/>
    </xf>
    <xf numFmtId="173" fontId="13" fillId="2" borderId="22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/>
    </xf>
    <xf numFmtId="173" fontId="13" fillId="2" borderId="23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2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73" fontId="13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3" fillId="2" borderId="3" xfId="0" applyNumberFormat="1" applyFont="1" applyFill="1" applyBorder="1" applyAlignment="1">
      <alignment/>
    </xf>
    <xf numFmtId="172" fontId="13" fillId="2" borderId="18" xfId="0" applyNumberFormat="1" applyFont="1" applyFill="1" applyBorder="1" applyAlignment="1">
      <alignment/>
    </xf>
    <xf numFmtId="2" fontId="12" fillId="3" borderId="18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3" fillId="2" borderId="24" xfId="0" applyNumberFormat="1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/>
      <protection locked="0"/>
    </xf>
    <xf numFmtId="172" fontId="13" fillId="2" borderId="0" xfId="0" applyNumberFormat="1" applyFont="1" applyFill="1" applyBorder="1" applyAlignment="1">
      <alignment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 vertical="center"/>
    </xf>
    <xf numFmtId="0" fontId="0" fillId="6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5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2" borderId="38" xfId="0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18" xfId="0" applyFont="1" applyFill="1" applyBorder="1" applyAlignment="1" applyProtection="1">
      <alignment/>
      <protection locked="0"/>
    </xf>
    <xf numFmtId="0" fontId="0" fillId="2" borderId="39" xfId="0" applyFill="1" applyBorder="1" applyAlignment="1">
      <alignment/>
    </xf>
    <xf numFmtId="0" fontId="16" fillId="3" borderId="0" xfId="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0" fontId="9" fillId="3" borderId="40" xfId="0" applyFont="1" applyFill="1" applyBorder="1" applyAlignment="1">
      <alignment/>
    </xf>
    <xf numFmtId="0" fontId="11" fillId="3" borderId="41" xfId="0" applyFont="1" applyFill="1" applyBorder="1" applyAlignment="1">
      <alignment horizontal="center"/>
    </xf>
    <xf numFmtId="0" fontId="9" fillId="3" borderId="41" xfId="0" applyFont="1" applyFill="1" applyBorder="1" applyAlignment="1">
      <alignment/>
    </xf>
    <xf numFmtId="0" fontId="8" fillId="3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right"/>
    </xf>
    <xf numFmtId="0" fontId="6" fillId="3" borderId="4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3" borderId="0" xfId="0" applyFont="1" applyFill="1" applyBorder="1" applyAlignment="1" applyProtection="1">
      <alignment horizontal="center"/>
      <protection locked="0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21" fillId="3" borderId="46" xfId="0" applyFont="1" applyFill="1" applyBorder="1" applyAlignment="1">
      <alignment horizontal="left"/>
    </xf>
    <xf numFmtId="0" fontId="0" fillId="2" borderId="38" xfId="0" applyFont="1" applyFill="1" applyBorder="1" applyAlignment="1">
      <alignment horizontal="center" vertical="center"/>
    </xf>
    <xf numFmtId="0" fontId="0" fillId="2" borderId="37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47" xfId="0" applyNumberFormat="1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9" xfId="0" applyNumberFormat="1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9" fillId="7" borderId="54" xfId="0" applyFont="1" applyFill="1" applyBorder="1" applyAlignment="1">
      <alignment/>
    </xf>
    <xf numFmtId="0" fontId="9" fillId="7" borderId="55" xfId="0" applyFont="1" applyFill="1" applyBorder="1" applyAlignment="1">
      <alignment/>
    </xf>
    <xf numFmtId="0" fontId="9" fillId="5" borderId="54" xfId="0" applyFont="1" applyFill="1" applyBorder="1" applyAlignment="1">
      <alignment/>
    </xf>
    <xf numFmtId="0" fontId="9" fillId="5" borderId="55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2" fillId="3" borderId="4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7" fillId="9" borderId="54" xfId="0" applyFont="1" applyFill="1" applyBorder="1" applyAlignment="1">
      <alignment horizontal="right"/>
    </xf>
    <xf numFmtId="0" fontId="27" fillId="9" borderId="55" xfId="0" applyFont="1" applyFill="1" applyBorder="1" applyAlignment="1">
      <alignment/>
    </xf>
    <xf numFmtId="0" fontId="26" fillId="9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left"/>
    </xf>
    <xf numFmtId="0" fontId="0" fillId="9" borderId="35" xfId="0" applyFill="1" applyBorder="1" applyAlignment="1">
      <alignment/>
    </xf>
    <xf numFmtId="0" fontId="0" fillId="9" borderId="3" xfId="0" applyFill="1" applyBorder="1" applyAlignment="1">
      <alignment/>
    </xf>
    <xf numFmtId="0" fontId="9" fillId="8" borderId="54" xfId="0" applyFont="1" applyFill="1" applyBorder="1" applyAlignment="1">
      <alignment/>
    </xf>
    <xf numFmtId="0" fontId="9" fillId="8" borderId="55" xfId="0" applyFont="1" applyFill="1" applyBorder="1" applyAlignment="1">
      <alignment/>
    </xf>
    <xf numFmtId="0" fontId="0" fillId="2" borderId="56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28" fillId="3" borderId="0" xfId="0" applyFont="1" applyFill="1" applyBorder="1" applyAlignment="1">
      <alignment/>
    </xf>
    <xf numFmtId="2" fontId="29" fillId="3" borderId="3" xfId="0" applyNumberFormat="1" applyFont="1" applyFill="1" applyBorder="1" applyAlignment="1" applyProtection="1">
      <alignment horizontal="center"/>
      <protection locked="0"/>
    </xf>
    <xf numFmtId="2" fontId="13" fillId="3" borderId="3" xfId="0" applyNumberFormat="1" applyFont="1" applyFill="1" applyBorder="1" applyAlignment="1" applyProtection="1">
      <alignment horizontal="center"/>
      <protection locked="0"/>
    </xf>
    <xf numFmtId="2" fontId="29" fillId="10" borderId="3" xfId="0" applyNumberFormat="1" applyFont="1" applyFill="1" applyBorder="1" applyAlignment="1" applyProtection="1">
      <alignment horizontal="center"/>
      <protection locked="0"/>
    </xf>
    <xf numFmtId="2" fontId="30" fillId="3" borderId="3" xfId="0" applyNumberFormat="1" applyFont="1" applyFill="1" applyBorder="1" applyAlignment="1" applyProtection="1">
      <alignment horizontal="center"/>
      <protection locked="0"/>
    </xf>
    <xf numFmtId="2" fontId="30" fillId="10" borderId="3" xfId="0" applyNumberFormat="1" applyFont="1" applyFill="1" applyBorder="1" applyAlignment="1" applyProtection="1">
      <alignment horizontal="center"/>
      <protection locked="0"/>
    </xf>
    <xf numFmtId="2" fontId="30" fillId="0" borderId="3" xfId="0" applyNumberFormat="1" applyFont="1" applyFill="1" applyBorder="1" applyAlignment="1" applyProtection="1">
      <alignment horizontal="center"/>
      <protection locked="0"/>
    </xf>
    <xf numFmtId="2" fontId="30" fillId="11" borderId="3" xfId="0" applyNumberFormat="1" applyFont="1" applyFill="1" applyBorder="1" applyAlignment="1" applyProtection="1">
      <alignment horizontal="center"/>
      <protection locked="0"/>
    </xf>
    <xf numFmtId="2" fontId="12" fillId="12" borderId="2" xfId="0" applyNumberFormat="1" applyFont="1" applyFill="1" applyBorder="1" applyAlignment="1">
      <alignment/>
    </xf>
    <xf numFmtId="0" fontId="31" fillId="3" borderId="2" xfId="0" applyFont="1" applyFill="1" applyBorder="1" applyAlignment="1" applyProtection="1">
      <alignment horizontal="left"/>
      <protection locked="0"/>
    </xf>
    <xf numFmtId="0" fontId="32" fillId="3" borderId="3" xfId="0" applyFont="1" applyFill="1" applyBorder="1" applyAlignment="1" applyProtection="1">
      <alignment horizontal="left"/>
      <protection locked="0"/>
    </xf>
    <xf numFmtId="0" fontId="33" fillId="3" borderId="3" xfId="0" applyFont="1" applyFill="1" applyBorder="1" applyAlignment="1" applyProtection="1">
      <alignment horizontal="left"/>
      <protection locked="0"/>
    </xf>
    <xf numFmtId="0" fontId="34" fillId="3" borderId="3" xfId="0" applyFont="1" applyFill="1" applyBorder="1" applyAlignment="1" applyProtection="1">
      <alignment horizontal="left"/>
      <protection locked="0"/>
    </xf>
    <xf numFmtId="0" fontId="35" fillId="3" borderId="3" xfId="0" applyFont="1" applyFill="1" applyBorder="1" applyAlignment="1" applyProtection="1">
      <alignment horizontal="left"/>
      <protection locked="0"/>
    </xf>
    <xf numFmtId="0" fontId="36" fillId="3" borderId="3" xfId="0" applyFont="1" applyFill="1" applyBorder="1" applyAlignment="1" applyProtection="1">
      <alignment horizontal="left"/>
      <protection locked="0"/>
    </xf>
    <xf numFmtId="0" fontId="32" fillId="3" borderId="18" xfId="0" applyFont="1" applyFill="1" applyBorder="1" applyAlignment="1" applyProtection="1">
      <alignment horizontal="left"/>
      <protection locked="0"/>
    </xf>
    <xf numFmtId="2" fontId="12" fillId="12" borderId="3" xfId="0" applyNumberFormat="1" applyFont="1" applyFill="1" applyBorder="1" applyAlignment="1">
      <alignment/>
    </xf>
    <xf numFmtId="2" fontId="12" fillId="8" borderId="3" xfId="0" applyNumberFormat="1" applyFont="1" applyFill="1" applyBorder="1" applyAlignment="1">
      <alignment/>
    </xf>
    <xf numFmtId="2" fontId="12" fillId="13" borderId="3" xfId="0" applyNumberFormat="1" applyFont="1" applyFill="1" applyBorder="1" applyAlignment="1">
      <alignment/>
    </xf>
    <xf numFmtId="2" fontId="12" fillId="13" borderId="18" xfId="0" applyNumberFormat="1" applyFont="1" applyFill="1" applyBorder="1" applyAlignment="1">
      <alignment/>
    </xf>
    <xf numFmtId="0" fontId="7" fillId="3" borderId="58" xfId="0" applyFont="1" applyFill="1" applyBorder="1" applyAlignment="1" applyProtection="1">
      <alignment horizontal="center"/>
      <protection locked="0"/>
    </xf>
    <xf numFmtId="2" fontId="29" fillId="3" borderId="3" xfId="0" applyNumberFormat="1" applyFont="1" applyFill="1" applyBorder="1" applyAlignment="1">
      <alignment/>
    </xf>
    <xf numFmtId="2" fontId="29" fillId="10" borderId="2" xfId="0" applyNumberFormat="1" applyFont="1" applyFill="1" applyBorder="1" applyAlignment="1">
      <alignment/>
    </xf>
    <xf numFmtId="0" fontId="37" fillId="3" borderId="3" xfId="0" applyFont="1" applyFill="1" applyBorder="1" applyAlignment="1" applyProtection="1">
      <alignment horizontal="left"/>
      <protection locked="0"/>
    </xf>
    <xf numFmtId="0" fontId="12" fillId="3" borderId="3" xfId="0" applyNumberFormat="1" applyFont="1" applyFill="1" applyBorder="1" applyAlignment="1">
      <alignment horizontal="center"/>
    </xf>
    <xf numFmtId="0" fontId="12" fillId="3" borderId="18" xfId="0" applyNumberFormat="1" applyFont="1" applyFill="1" applyBorder="1" applyAlignment="1">
      <alignment horizontal="center"/>
    </xf>
    <xf numFmtId="0" fontId="29" fillId="3" borderId="2" xfId="0" applyNumberFormat="1" applyFont="1" applyFill="1" applyBorder="1" applyAlignment="1">
      <alignment horizontal="center"/>
    </xf>
    <xf numFmtId="0" fontId="29" fillId="3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C61"/>
  <sheetViews>
    <sheetView showGridLines="0" tabSelected="1" zoomScale="81" zoomScaleNormal="81" workbookViewId="0" topLeftCell="A2">
      <selection activeCell="C10" sqref="C10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9.2812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5.0039062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6.7109375" style="12" customWidth="1"/>
    <col min="33" max="33" width="10.28125" style="12" customWidth="1"/>
    <col min="34" max="34" width="3.28125" style="62" customWidth="1"/>
    <col min="35" max="35" width="6.7109375" style="67" hidden="1" customWidth="1"/>
    <col min="36" max="37" width="6.7109375" style="4" hidden="1" customWidth="1"/>
    <col min="38" max="38" width="6.7109375" style="68" hidden="1" customWidth="1"/>
    <col min="39" max="39" width="8.28125" style="12" hidden="1" customWidth="1"/>
    <col min="40" max="40" width="40.28125" style="4" customWidth="1"/>
    <col min="41" max="16384" width="8.8515625" style="4" customWidth="1"/>
  </cols>
  <sheetData>
    <row r="1" spans="1:39" s="2" customFormat="1" ht="42.75" customHeight="1" hidden="1" thickBot="1">
      <c r="A1" s="24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  <c r="AI1" s="65"/>
      <c r="AJ1" s="3"/>
      <c r="AK1" s="3"/>
      <c r="AL1" s="66"/>
      <c r="AM1" s="63"/>
    </row>
    <row r="2" spans="1:40" s="2" customFormat="1" ht="29.25" customHeight="1">
      <c r="A2" s="13"/>
      <c r="B2" s="21"/>
      <c r="C2" s="156" t="s">
        <v>49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74"/>
      <c r="AJ2" s="74"/>
      <c r="AK2" s="74"/>
      <c r="AL2" s="74"/>
      <c r="AM2" s="13"/>
      <c r="AN2" s="13"/>
    </row>
    <row r="3" spans="1:40" s="2" customFormat="1" ht="6" customHeight="1" thickBot="1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2" customFormat="1" ht="13.5" thickTop="1">
      <c r="A4" s="28"/>
      <c r="B4" s="94"/>
      <c r="C4" s="95" t="s">
        <v>48</v>
      </c>
      <c r="D4" s="95"/>
      <c r="E4" s="96"/>
      <c r="F4" s="151"/>
      <c r="G4" s="152"/>
      <c r="H4" s="96"/>
      <c r="I4" s="123"/>
      <c r="J4" s="124"/>
      <c r="K4" s="96"/>
      <c r="L4" s="96"/>
      <c r="M4" s="96"/>
      <c r="N4" s="145"/>
      <c r="O4" s="146"/>
      <c r="P4" s="96"/>
      <c r="Q4" s="125"/>
      <c r="R4" s="126"/>
      <c r="S4" s="97" t="s">
        <v>11</v>
      </c>
      <c r="T4" s="97" t="s">
        <v>11</v>
      </c>
      <c r="U4" s="97" t="s">
        <v>11</v>
      </c>
      <c r="V4" s="97" t="s">
        <v>11</v>
      </c>
      <c r="W4" s="97" t="s">
        <v>53</v>
      </c>
      <c r="X4" s="98" t="s">
        <v>6</v>
      </c>
      <c r="Y4" s="97" t="s">
        <v>5</v>
      </c>
      <c r="Z4" s="129" t="s">
        <v>17</v>
      </c>
      <c r="AA4" s="129" t="s">
        <v>17</v>
      </c>
      <c r="AB4" s="97" t="s">
        <v>17</v>
      </c>
      <c r="AC4" s="97" t="s">
        <v>17</v>
      </c>
      <c r="AD4" s="97" t="s">
        <v>5</v>
      </c>
      <c r="AE4" s="98" t="s">
        <v>6</v>
      </c>
      <c r="AF4" s="99"/>
      <c r="AG4" s="110" t="s">
        <v>24</v>
      </c>
      <c r="AH4" s="56"/>
      <c r="AI4" s="79"/>
      <c r="AJ4" s="80"/>
      <c r="AK4" s="149"/>
      <c r="AL4" s="81"/>
      <c r="AM4" s="82"/>
      <c r="AN4" s="13"/>
    </row>
    <row r="5" spans="1:40" s="2" customFormat="1" ht="27.75" customHeight="1" thickBot="1">
      <c r="A5" s="28"/>
      <c r="B5" s="100" t="s">
        <v>0</v>
      </c>
      <c r="C5" s="101" t="s">
        <v>10</v>
      </c>
      <c r="D5" s="102" t="s">
        <v>16</v>
      </c>
      <c r="E5" s="102">
        <v>1</v>
      </c>
      <c r="F5" s="138" t="s">
        <v>7</v>
      </c>
      <c r="G5" s="139" t="s">
        <v>4</v>
      </c>
      <c r="H5" s="140">
        <v>2</v>
      </c>
      <c r="I5" s="141" t="s">
        <v>7</v>
      </c>
      <c r="J5" s="142" t="s">
        <v>4</v>
      </c>
      <c r="K5" s="140" t="s">
        <v>1</v>
      </c>
      <c r="L5" s="140" t="s">
        <v>2</v>
      </c>
      <c r="M5" s="140">
        <v>3</v>
      </c>
      <c r="N5" s="147" t="s">
        <v>7</v>
      </c>
      <c r="O5" s="148" t="s">
        <v>4</v>
      </c>
      <c r="P5" s="140">
        <v>4</v>
      </c>
      <c r="Q5" s="143" t="s">
        <v>7</v>
      </c>
      <c r="R5" s="144" t="s">
        <v>4</v>
      </c>
      <c r="S5" s="103" t="s">
        <v>13</v>
      </c>
      <c r="T5" s="103" t="s">
        <v>22</v>
      </c>
      <c r="U5" s="103" t="s">
        <v>23</v>
      </c>
      <c r="V5" s="103" t="s">
        <v>12</v>
      </c>
      <c r="W5" s="103" t="s">
        <v>54</v>
      </c>
      <c r="X5" s="103" t="s">
        <v>19</v>
      </c>
      <c r="Y5" s="103" t="s">
        <v>3</v>
      </c>
      <c r="Z5" s="103" t="s">
        <v>25</v>
      </c>
      <c r="AA5" s="103" t="s">
        <v>28</v>
      </c>
      <c r="AB5" s="104" t="s">
        <v>5</v>
      </c>
      <c r="AC5" s="104" t="s">
        <v>18</v>
      </c>
      <c r="AD5" s="130" t="s">
        <v>21</v>
      </c>
      <c r="AE5" s="130" t="s">
        <v>20</v>
      </c>
      <c r="AF5" s="103" t="s">
        <v>8</v>
      </c>
      <c r="AG5" s="105" t="s">
        <v>9</v>
      </c>
      <c r="AH5" s="55"/>
      <c r="AI5" s="83"/>
      <c r="AJ5" s="72"/>
      <c r="AK5" s="150"/>
      <c r="AL5" s="73"/>
      <c r="AM5" s="84" t="s">
        <v>14</v>
      </c>
      <c r="AN5" s="13"/>
    </row>
    <row r="6" spans="1:40" ht="21.75" customHeight="1">
      <c r="A6" s="28"/>
      <c r="B6" s="176">
        <v>1</v>
      </c>
      <c r="C6" s="165" t="s">
        <v>31</v>
      </c>
      <c r="D6" s="26" t="s">
        <v>29</v>
      </c>
      <c r="E6" s="85"/>
      <c r="F6" s="158">
        <v>18.8</v>
      </c>
      <c r="G6" s="32">
        <v>8.7</v>
      </c>
      <c r="H6" s="32">
        <v>0</v>
      </c>
      <c r="I6" s="159">
        <v>19.7</v>
      </c>
      <c r="J6" s="161">
        <v>8.73</v>
      </c>
      <c r="K6" s="32">
        <v>0</v>
      </c>
      <c r="L6" s="32">
        <v>0</v>
      </c>
      <c r="M6" s="32">
        <v>0</v>
      </c>
      <c r="N6" s="157">
        <v>19.25</v>
      </c>
      <c r="O6" s="163">
        <v>8.51</v>
      </c>
      <c r="P6" s="32">
        <v>0</v>
      </c>
      <c r="Q6" s="159">
        <v>20.25</v>
      </c>
      <c r="R6" s="161">
        <v>8.09</v>
      </c>
      <c r="S6" s="33">
        <f aca="true" t="shared" si="0" ref="S6:S14">SUM(F6,I6,N6,Q6)</f>
        <v>78</v>
      </c>
      <c r="T6" s="33">
        <f aca="true" t="shared" si="1" ref="T6:T14">MIN(F6,I6,N6,Q6)</f>
        <v>18.8</v>
      </c>
      <c r="U6" s="33">
        <f aca="true" t="shared" si="2" ref="U6:U14">MAX(F6,I6,N6,Q6)</f>
        <v>20.25</v>
      </c>
      <c r="V6" s="33">
        <f aca="true" t="shared" si="3" ref="V6:V14">SUM(S6-T6)</f>
        <v>59.2</v>
      </c>
      <c r="W6" s="182">
        <v>1</v>
      </c>
      <c r="X6" s="33">
        <f aca="true" t="shared" si="4" ref="X6:X14">MIN(G6,J6,O6,R6)</f>
        <v>8.09</v>
      </c>
      <c r="Y6" s="33">
        <f aca="true" t="shared" si="5" ref="Y6:Y14">MAX(F6,I6,N6,Q6)</f>
        <v>20.25</v>
      </c>
      <c r="Z6" s="164"/>
      <c r="AA6" s="131" t="s">
        <v>50</v>
      </c>
      <c r="AB6" s="33">
        <v>19.9</v>
      </c>
      <c r="AC6" s="33">
        <v>8.59</v>
      </c>
      <c r="AD6" s="178">
        <f aca="true" t="shared" si="6" ref="AD6:AD14">MAX(U6,AB6)</f>
        <v>20.25</v>
      </c>
      <c r="AE6" s="178">
        <f aca="true" t="shared" si="7" ref="AE6:AE14">MIN(X6,AC6)</f>
        <v>8.09</v>
      </c>
      <c r="AF6" s="50">
        <v>131</v>
      </c>
      <c r="AG6" s="34">
        <f aca="true" t="shared" si="8" ref="AG6:AG14">SUM(3600/X6*AF6/5280)</f>
        <v>11.040566355770313</v>
      </c>
      <c r="AH6" s="57"/>
      <c r="AI6" s="114" t="str">
        <f>C6</f>
        <v>Martin Hill</v>
      </c>
      <c r="AJ6" s="113" t="str">
        <f>C7</f>
        <v>Cliff Roythorne</v>
      </c>
      <c r="AK6" s="113" t="str">
        <f>C8</f>
        <v>Andy Whorton</v>
      </c>
      <c r="AL6" s="113" t="str">
        <f>C9</f>
        <v>Dave Rouse</v>
      </c>
      <c r="AM6" s="111"/>
      <c r="AN6" s="13"/>
    </row>
    <row r="7" spans="1:40" ht="21.75" customHeight="1">
      <c r="A7" s="28"/>
      <c r="B7" s="30">
        <v>2</v>
      </c>
      <c r="C7" s="166" t="s">
        <v>32</v>
      </c>
      <c r="D7" s="23" t="s">
        <v>29</v>
      </c>
      <c r="E7" s="86"/>
      <c r="F7" s="159">
        <v>19.1</v>
      </c>
      <c r="G7" s="32">
        <v>8.77</v>
      </c>
      <c r="H7" s="32">
        <v>0</v>
      </c>
      <c r="I7" s="32">
        <v>18.1</v>
      </c>
      <c r="J7" s="32">
        <v>9.38</v>
      </c>
      <c r="K7" s="32">
        <v>0</v>
      </c>
      <c r="L7" s="32">
        <v>0</v>
      </c>
      <c r="M7" s="32">
        <v>0</v>
      </c>
      <c r="N7" s="157">
        <v>19.25</v>
      </c>
      <c r="O7" s="32">
        <v>9.09</v>
      </c>
      <c r="P7" s="32">
        <v>0</v>
      </c>
      <c r="Q7" s="32">
        <v>17.1</v>
      </c>
      <c r="R7" s="32">
        <v>8.94</v>
      </c>
      <c r="S7" s="35">
        <f t="shared" si="0"/>
        <v>73.55000000000001</v>
      </c>
      <c r="T7" s="35">
        <f t="shared" si="1"/>
        <v>17.1</v>
      </c>
      <c r="U7" s="35">
        <f t="shared" si="2"/>
        <v>19.25</v>
      </c>
      <c r="V7" s="35">
        <f t="shared" si="3"/>
        <v>56.45000000000001</v>
      </c>
      <c r="W7" s="180">
        <v>2</v>
      </c>
      <c r="X7" s="35">
        <f t="shared" si="4"/>
        <v>8.77</v>
      </c>
      <c r="Y7" s="35">
        <f t="shared" si="5"/>
        <v>19.25</v>
      </c>
      <c r="Z7" s="173"/>
      <c r="AA7" s="132" t="s">
        <v>50</v>
      </c>
      <c r="AB7" s="35">
        <v>19.5</v>
      </c>
      <c r="AC7" s="35">
        <v>8.58</v>
      </c>
      <c r="AD7" s="35">
        <f t="shared" si="6"/>
        <v>19.5</v>
      </c>
      <c r="AE7" s="35">
        <f t="shared" si="7"/>
        <v>8.58</v>
      </c>
      <c r="AF7" s="51">
        <v>131</v>
      </c>
      <c r="AG7" s="36">
        <f t="shared" si="8"/>
        <v>10.184513320203171</v>
      </c>
      <c r="AH7" s="57"/>
      <c r="AI7" s="114" t="str">
        <f>C8</f>
        <v>Andy Whorton</v>
      </c>
      <c r="AJ7" s="113" t="str">
        <f>C6</f>
        <v>Martin Hill</v>
      </c>
      <c r="AK7" s="113" t="str">
        <f>C9</f>
        <v>Dave Rouse</v>
      </c>
      <c r="AL7" s="113" t="str">
        <f>C7</f>
        <v>Cliff Roythorne</v>
      </c>
      <c r="AM7" s="115"/>
      <c r="AN7" s="13"/>
    </row>
    <row r="8" spans="1:40" s="5" customFormat="1" ht="21.75" customHeight="1" thickBot="1">
      <c r="A8" s="28"/>
      <c r="B8" s="30">
        <v>3</v>
      </c>
      <c r="C8" s="168" t="s">
        <v>34</v>
      </c>
      <c r="D8" s="23" t="s">
        <v>29</v>
      </c>
      <c r="E8" s="86">
        <v>17</v>
      </c>
      <c r="F8" s="32">
        <v>15.9</v>
      </c>
      <c r="G8" s="161">
        <v>8.47</v>
      </c>
      <c r="H8" s="32">
        <v>0</v>
      </c>
      <c r="I8" s="32">
        <v>17.25</v>
      </c>
      <c r="J8" s="32">
        <v>9.06</v>
      </c>
      <c r="K8" s="32">
        <v>0</v>
      </c>
      <c r="L8" s="32">
        <v>0</v>
      </c>
      <c r="M8" s="32">
        <v>0</v>
      </c>
      <c r="N8" s="32">
        <v>14.1</v>
      </c>
      <c r="O8" s="32">
        <v>9.09</v>
      </c>
      <c r="P8" s="32">
        <v>0</v>
      </c>
      <c r="Q8" s="32">
        <v>17.4</v>
      </c>
      <c r="R8" s="32">
        <v>8.78</v>
      </c>
      <c r="S8" s="35">
        <f t="shared" si="0"/>
        <v>64.65</v>
      </c>
      <c r="T8" s="35">
        <f t="shared" si="1"/>
        <v>14.1</v>
      </c>
      <c r="U8" s="35">
        <f t="shared" si="2"/>
        <v>17.4</v>
      </c>
      <c r="V8" s="35">
        <f t="shared" si="3"/>
        <v>50.550000000000004</v>
      </c>
      <c r="W8" s="180">
        <v>4</v>
      </c>
      <c r="X8" s="35">
        <f t="shared" si="4"/>
        <v>8.47</v>
      </c>
      <c r="Y8" s="35">
        <f t="shared" si="5"/>
        <v>17.4</v>
      </c>
      <c r="Z8" s="173"/>
      <c r="AA8" s="132" t="s">
        <v>51</v>
      </c>
      <c r="AB8" s="35">
        <v>19.65</v>
      </c>
      <c r="AC8" s="35">
        <v>8.68</v>
      </c>
      <c r="AD8" s="35">
        <f t="shared" si="6"/>
        <v>19.65</v>
      </c>
      <c r="AE8" s="35">
        <f t="shared" si="7"/>
        <v>8.47</v>
      </c>
      <c r="AF8" s="51">
        <v>131</v>
      </c>
      <c r="AG8" s="36">
        <f t="shared" si="8"/>
        <v>10.545239884082859</v>
      </c>
      <c r="AH8" s="57"/>
      <c r="AI8" s="114" t="str">
        <f>C10</f>
        <v>Marc Townsend</v>
      </c>
      <c r="AJ8" s="113" t="str">
        <f>C11</f>
        <v>Roy Masters</v>
      </c>
      <c r="AK8" s="113" t="str">
        <f>C12</f>
        <v>Clive Harland</v>
      </c>
      <c r="AL8" s="113" t="str">
        <f>C13</f>
        <v>Deane Walpole</v>
      </c>
      <c r="AM8" s="115"/>
      <c r="AN8" s="13"/>
    </row>
    <row r="9" spans="1:40" s="3" customFormat="1" ht="21.75" customHeight="1">
      <c r="A9" s="28"/>
      <c r="B9" s="30">
        <v>4</v>
      </c>
      <c r="C9" s="167" t="s">
        <v>33</v>
      </c>
      <c r="D9" s="23" t="s">
        <v>29</v>
      </c>
      <c r="E9" s="86"/>
      <c r="F9" s="32">
        <v>18.2</v>
      </c>
      <c r="G9" s="32">
        <v>9.32</v>
      </c>
      <c r="H9" s="32">
        <v>0</v>
      </c>
      <c r="I9" s="32">
        <v>12.9</v>
      </c>
      <c r="J9" s="32">
        <v>10.03</v>
      </c>
      <c r="K9" s="32">
        <v>0</v>
      </c>
      <c r="L9" s="32">
        <v>0</v>
      </c>
      <c r="M9" s="32">
        <v>0</v>
      </c>
      <c r="N9" s="32">
        <v>16.85</v>
      </c>
      <c r="O9" s="32">
        <v>9.62</v>
      </c>
      <c r="P9" s="32">
        <v>0</v>
      </c>
      <c r="Q9" s="32">
        <v>16.7</v>
      </c>
      <c r="R9" s="32">
        <v>9.73</v>
      </c>
      <c r="S9" s="35">
        <f t="shared" si="0"/>
        <v>64.65</v>
      </c>
      <c r="T9" s="35">
        <f t="shared" si="1"/>
        <v>12.9</v>
      </c>
      <c r="U9" s="35">
        <f t="shared" si="2"/>
        <v>18.2</v>
      </c>
      <c r="V9" s="35">
        <f t="shared" si="3"/>
        <v>51.75000000000001</v>
      </c>
      <c r="W9" s="180">
        <v>3</v>
      </c>
      <c r="X9" s="35">
        <f t="shared" si="4"/>
        <v>9.32</v>
      </c>
      <c r="Y9" s="35">
        <f t="shared" si="5"/>
        <v>18.2</v>
      </c>
      <c r="Z9" s="174"/>
      <c r="AA9" s="132" t="s">
        <v>50</v>
      </c>
      <c r="AB9" s="35">
        <v>17.9</v>
      </c>
      <c r="AC9" s="35">
        <v>9.12</v>
      </c>
      <c r="AD9" s="35">
        <f t="shared" si="6"/>
        <v>18.2</v>
      </c>
      <c r="AE9" s="35">
        <f t="shared" si="7"/>
        <v>9.12</v>
      </c>
      <c r="AF9" s="51">
        <v>131</v>
      </c>
      <c r="AG9" s="36">
        <f t="shared" si="8"/>
        <v>9.583495903238392</v>
      </c>
      <c r="AH9" s="57"/>
      <c r="AI9" s="114" t="str">
        <f>C12</f>
        <v>Clive Harland</v>
      </c>
      <c r="AJ9" s="113" t="str">
        <f>C10</f>
        <v>Marc Townsend</v>
      </c>
      <c r="AK9" s="113" t="str">
        <f>C13</f>
        <v>Deane Walpole</v>
      </c>
      <c r="AL9" s="113" t="str">
        <f>C11</f>
        <v>Roy Masters</v>
      </c>
      <c r="AM9" s="115"/>
      <c r="AN9" s="13"/>
    </row>
    <row r="10" spans="1:40" ht="21.75" customHeight="1">
      <c r="A10" s="28"/>
      <c r="B10" s="30">
        <v>5</v>
      </c>
      <c r="C10" s="168" t="s">
        <v>35</v>
      </c>
      <c r="D10" s="23" t="s">
        <v>29</v>
      </c>
      <c r="E10" s="86"/>
      <c r="F10" s="32">
        <v>16.1</v>
      </c>
      <c r="G10" s="32">
        <v>10.05</v>
      </c>
      <c r="H10" s="32">
        <v>0</v>
      </c>
      <c r="I10" s="32">
        <v>16.1</v>
      </c>
      <c r="J10" s="32">
        <v>10.52</v>
      </c>
      <c r="K10" s="32">
        <v>0</v>
      </c>
      <c r="L10" s="32">
        <v>0</v>
      </c>
      <c r="M10" s="32">
        <v>0</v>
      </c>
      <c r="N10" s="32">
        <v>16.85</v>
      </c>
      <c r="O10" s="32">
        <v>10.27</v>
      </c>
      <c r="P10" s="32">
        <v>0</v>
      </c>
      <c r="Q10" s="32">
        <v>16.85</v>
      </c>
      <c r="R10" s="32">
        <v>12.56</v>
      </c>
      <c r="S10" s="35">
        <f t="shared" si="0"/>
        <v>65.9</v>
      </c>
      <c r="T10" s="35">
        <f t="shared" si="1"/>
        <v>16.1</v>
      </c>
      <c r="U10" s="35">
        <f t="shared" si="2"/>
        <v>16.85</v>
      </c>
      <c r="V10" s="35">
        <f t="shared" si="3"/>
        <v>49.800000000000004</v>
      </c>
      <c r="W10" s="180">
        <v>5</v>
      </c>
      <c r="X10" s="35">
        <f t="shared" si="4"/>
        <v>10.05</v>
      </c>
      <c r="Y10" s="35">
        <f t="shared" si="5"/>
        <v>16.85</v>
      </c>
      <c r="Z10" s="174"/>
      <c r="AA10" s="132" t="s">
        <v>51</v>
      </c>
      <c r="AB10" s="35">
        <v>18.15</v>
      </c>
      <c r="AC10" s="35">
        <v>9.12</v>
      </c>
      <c r="AD10" s="35">
        <f t="shared" si="6"/>
        <v>18.15</v>
      </c>
      <c r="AE10" s="35">
        <f t="shared" si="7"/>
        <v>9.12</v>
      </c>
      <c r="AF10" s="51">
        <v>131</v>
      </c>
      <c r="AG10" s="36">
        <f t="shared" si="8"/>
        <v>8.887381275440976</v>
      </c>
      <c r="AH10" s="57"/>
      <c r="AI10" s="114" t="str">
        <f>C14</f>
        <v>John Chell</v>
      </c>
      <c r="AJ10" s="113" t="str">
        <f>C16</f>
        <v>Nick Sismey</v>
      </c>
      <c r="AK10" s="113" t="str">
        <f>C17</f>
        <v>Lee Pateman</v>
      </c>
      <c r="AL10" s="113" t="str">
        <f>C18</f>
        <v>Phil Rees</v>
      </c>
      <c r="AM10" s="115"/>
      <c r="AN10" s="13"/>
    </row>
    <row r="11" spans="1:40" ht="21.75" customHeight="1">
      <c r="A11" s="28"/>
      <c r="B11" s="30">
        <v>6</v>
      </c>
      <c r="C11" s="166" t="s">
        <v>36</v>
      </c>
      <c r="D11" s="23" t="s">
        <v>29</v>
      </c>
      <c r="E11" s="86"/>
      <c r="F11" s="32">
        <v>16.5</v>
      </c>
      <c r="G11" s="32">
        <v>9.76</v>
      </c>
      <c r="H11" s="32">
        <v>0</v>
      </c>
      <c r="I11" s="32">
        <v>15.7</v>
      </c>
      <c r="J11" s="32">
        <v>10.2</v>
      </c>
      <c r="K11" s="32">
        <v>0</v>
      </c>
      <c r="L11" s="32">
        <v>0</v>
      </c>
      <c r="M11" s="32">
        <v>0</v>
      </c>
      <c r="N11" s="32">
        <v>15.9</v>
      </c>
      <c r="O11" s="32">
        <v>9.6</v>
      </c>
      <c r="P11" s="32">
        <v>0</v>
      </c>
      <c r="Q11" s="32">
        <v>16.9</v>
      </c>
      <c r="R11" s="32">
        <v>9.54</v>
      </c>
      <c r="S11" s="35">
        <f t="shared" si="0"/>
        <v>65</v>
      </c>
      <c r="T11" s="35">
        <f t="shared" si="1"/>
        <v>15.7</v>
      </c>
      <c r="U11" s="35">
        <f t="shared" si="2"/>
        <v>16.9</v>
      </c>
      <c r="V11" s="35">
        <f t="shared" si="3"/>
        <v>49.3</v>
      </c>
      <c r="W11" s="180">
        <v>6</v>
      </c>
      <c r="X11" s="35">
        <f t="shared" si="4"/>
        <v>9.54</v>
      </c>
      <c r="Y11" s="35">
        <f t="shared" si="5"/>
        <v>16.9</v>
      </c>
      <c r="Z11" s="172"/>
      <c r="AA11" s="132" t="s">
        <v>51</v>
      </c>
      <c r="AB11" s="35">
        <v>17.15</v>
      </c>
      <c r="AC11" s="35">
        <v>9.33</v>
      </c>
      <c r="AD11" s="35">
        <f t="shared" si="6"/>
        <v>17.15</v>
      </c>
      <c r="AE11" s="35">
        <f t="shared" si="7"/>
        <v>9.33</v>
      </c>
      <c r="AF11" s="51">
        <v>131</v>
      </c>
      <c r="AG11" s="36">
        <f t="shared" si="8"/>
        <v>9.36249285305889</v>
      </c>
      <c r="AH11" s="57"/>
      <c r="AI11" s="114" t="str">
        <f>C17</f>
        <v>Lee Pateman</v>
      </c>
      <c r="AJ11" s="113" t="str">
        <f>C14</f>
        <v>John Chell</v>
      </c>
      <c r="AK11" s="113" t="str">
        <f>C18</f>
        <v>Phil Rees</v>
      </c>
      <c r="AL11" s="113" t="str">
        <f>C16</f>
        <v>Nick Sismey</v>
      </c>
      <c r="AM11" s="115"/>
      <c r="AN11" s="13"/>
    </row>
    <row r="12" spans="1:40" s="2" customFormat="1" ht="21.75" customHeight="1">
      <c r="A12" s="28"/>
      <c r="B12" s="30">
        <v>7</v>
      </c>
      <c r="C12" s="169" t="s">
        <v>37</v>
      </c>
      <c r="D12" s="23" t="s">
        <v>29</v>
      </c>
      <c r="E12" s="86"/>
      <c r="F12" s="32">
        <v>16.7</v>
      </c>
      <c r="G12" s="32">
        <v>10.08</v>
      </c>
      <c r="H12" s="32">
        <v>0</v>
      </c>
      <c r="I12" s="32">
        <v>15.55</v>
      </c>
      <c r="J12" s="32">
        <v>10.08</v>
      </c>
      <c r="K12" s="32">
        <v>0</v>
      </c>
      <c r="L12" s="32">
        <v>0</v>
      </c>
      <c r="M12" s="32">
        <v>0</v>
      </c>
      <c r="N12" s="32">
        <v>14.7</v>
      </c>
      <c r="O12" s="32">
        <v>9.98</v>
      </c>
      <c r="P12" s="32">
        <v>0</v>
      </c>
      <c r="Q12" s="32">
        <v>16.35</v>
      </c>
      <c r="R12" s="32">
        <v>10.13</v>
      </c>
      <c r="S12" s="35">
        <f t="shared" si="0"/>
        <v>63.300000000000004</v>
      </c>
      <c r="T12" s="35">
        <f t="shared" si="1"/>
        <v>14.7</v>
      </c>
      <c r="U12" s="35">
        <f t="shared" si="2"/>
        <v>16.7</v>
      </c>
      <c r="V12" s="35">
        <f t="shared" si="3"/>
        <v>48.60000000000001</v>
      </c>
      <c r="W12" s="180">
        <v>7</v>
      </c>
      <c r="X12" s="35">
        <f t="shared" si="4"/>
        <v>9.98</v>
      </c>
      <c r="Y12" s="35">
        <f t="shared" si="5"/>
        <v>16.7</v>
      </c>
      <c r="Z12" s="173"/>
      <c r="AA12" s="132" t="s">
        <v>52</v>
      </c>
      <c r="AB12" s="35">
        <v>17.15</v>
      </c>
      <c r="AC12" s="35">
        <v>9.98</v>
      </c>
      <c r="AD12" s="35">
        <f t="shared" si="6"/>
        <v>17.15</v>
      </c>
      <c r="AE12" s="35">
        <f t="shared" si="7"/>
        <v>9.98</v>
      </c>
      <c r="AF12" s="51">
        <v>131</v>
      </c>
      <c r="AG12" s="36">
        <f t="shared" si="8"/>
        <v>8.949717617052286</v>
      </c>
      <c r="AH12" s="57"/>
      <c r="AI12" s="112" t="str">
        <f>C19</f>
        <v>Martin Allsopp</v>
      </c>
      <c r="AJ12" s="113" t="str">
        <f>C20</f>
        <v>Liam Smith</v>
      </c>
      <c r="AK12" s="113" t="str">
        <f>C21</f>
        <v>Kevin Lye</v>
      </c>
      <c r="AL12" s="113" t="str">
        <f>C22</f>
        <v> Dave Phillipson</v>
      </c>
      <c r="AM12" s="115"/>
      <c r="AN12" s="13"/>
    </row>
    <row r="13" spans="1:40" s="2" customFormat="1" ht="21.75" customHeight="1" thickBot="1">
      <c r="A13" s="28"/>
      <c r="B13" s="29">
        <v>8</v>
      </c>
      <c r="C13" s="170" t="s">
        <v>38</v>
      </c>
      <c r="D13" s="54" t="s">
        <v>29</v>
      </c>
      <c r="E13" s="86">
        <v>15</v>
      </c>
      <c r="F13" s="32">
        <v>15.1</v>
      </c>
      <c r="G13" s="32">
        <v>10.78</v>
      </c>
      <c r="H13" s="32">
        <v>0</v>
      </c>
      <c r="I13" s="32">
        <v>15.15</v>
      </c>
      <c r="J13" s="32">
        <v>10.97</v>
      </c>
      <c r="K13" s="32">
        <v>0</v>
      </c>
      <c r="L13" s="32">
        <v>0</v>
      </c>
      <c r="M13" s="32">
        <v>0</v>
      </c>
      <c r="N13" s="32">
        <v>16.7</v>
      </c>
      <c r="O13" s="32">
        <v>10.13</v>
      </c>
      <c r="P13" s="32">
        <v>0</v>
      </c>
      <c r="Q13" s="32">
        <v>16.3</v>
      </c>
      <c r="R13" s="32">
        <v>10.59</v>
      </c>
      <c r="S13" s="35">
        <f t="shared" si="0"/>
        <v>63.25</v>
      </c>
      <c r="T13" s="35">
        <f t="shared" si="1"/>
        <v>15.1</v>
      </c>
      <c r="U13" s="35">
        <f t="shared" si="2"/>
        <v>16.7</v>
      </c>
      <c r="V13" s="35">
        <f t="shared" si="3"/>
        <v>48.15</v>
      </c>
      <c r="W13" s="180">
        <v>8</v>
      </c>
      <c r="X13" s="35">
        <f t="shared" si="4"/>
        <v>10.13</v>
      </c>
      <c r="Y13" s="35">
        <f t="shared" si="5"/>
        <v>16.7</v>
      </c>
      <c r="Z13" s="172"/>
      <c r="AA13" s="132" t="s">
        <v>52</v>
      </c>
      <c r="AB13" s="35">
        <v>16.95</v>
      </c>
      <c r="AC13" s="35">
        <v>10.05</v>
      </c>
      <c r="AD13" s="35">
        <f t="shared" si="6"/>
        <v>16.95</v>
      </c>
      <c r="AE13" s="35">
        <f t="shared" si="7"/>
        <v>10.05</v>
      </c>
      <c r="AF13" s="51">
        <v>131</v>
      </c>
      <c r="AG13" s="36">
        <f t="shared" si="8"/>
        <v>8.817194651350624</v>
      </c>
      <c r="AH13" s="57"/>
      <c r="AI13" s="116" t="str">
        <f>C21</f>
        <v>Kevin Lye</v>
      </c>
      <c r="AJ13" s="117" t="str">
        <f>C19</f>
        <v>Martin Allsopp</v>
      </c>
      <c r="AK13" s="117" t="str">
        <f>C22</f>
        <v> Dave Phillipson</v>
      </c>
      <c r="AL13" s="117" t="str">
        <f>C20</f>
        <v>Liam Smith</v>
      </c>
      <c r="AM13" s="121"/>
      <c r="AN13" s="13"/>
    </row>
    <row r="14" spans="1:40" s="2" customFormat="1" ht="21.75" customHeight="1">
      <c r="A14" s="28"/>
      <c r="B14" s="30">
        <v>9</v>
      </c>
      <c r="C14" s="179" t="s">
        <v>39</v>
      </c>
      <c r="D14" s="23" t="s">
        <v>29</v>
      </c>
      <c r="E14" s="86">
        <v>18</v>
      </c>
      <c r="F14" s="32">
        <v>15.6</v>
      </c>
      <c r="G14" s="32">
        <v>10</v>
      </c>
      <c r="H14" s="32">
        <v>0</v>
      </c>
      <c r="I14" s="32">
        <v>15.45</v>
      </c>
      <c r="J14" s="32">
        <v>10.99</v>
      </c>
      <c r="K14" s="32">
        <v>0</v>
      </c>
      <c r="L14" s="32">
        <v>0</v>
      </c>
      <c r="M14" s="32">
        <v>0</v>
      </c>
      <c r="N14" s="32">
        <v>15.75</v>
      </c>
      <c r="O14" s="32">
        <v>10.9</v>
      </c>
      <c r="P14" s="32">
        <v>0</v>
      </c>
      <c r="Q14" s="32">
        <v>14.2</v>
      </c>
      <c r="R14" s="32">
        <v>10.48</v>
      </c>
      <c r="S14" s="35">
        <f t="shared" si="0"/>
        <v>61</v>
      </c>
      <c r="T14" s="35">
        <f t="shared" si="1"/>
        <v>14.2</v>
      </c>
      <c r="U14" s="35">
        <f t="shared" si="2"/>
        <v>15.75</v>
      </c>
      <c r="V14" s="35">
        <f t="shared" si="3"/>
        <v>46.8</v>
      </c>
      <c r="W14" s="180">
        <v>9</v>
      </c>
      <c r="X14" s="35">
        <f t="shared" si="4"/>
        <v>10</v>
      </c>
      <c r="Y14" s="35">
        <f t="shared" si="5"/>
        <v>15.75</v>
      </c>
      <c r="Z14" s="174"/>
      <c r="AA14" s="132" t="s">
        <v>52</v>
      </c>
      <c r="AB14" s="35">
        <v>15.45</v>
      </c>
      <c r="AC14" s="35">
        <v>10.44</v>
      </c>
      <c r="AD14" s="35">
        <f t="shared" si="6"/>
        <v>15.75</v>
      </c>
      <c r="AE14" s="35">
        <f t="shared" si="7"/>
        <v>10</v>
      </c>
      <c r="AF14" s="51">
        <v>131</v>
      </c>
      <c r="AG14" s="36">
        <f t="shared" si="8"/>
        <v>8.931818181818182</v>
      </c>
      <c r="AH14" s="57"/>
      <c r="AI14" s="118" t="str">
        <f>C13</f>
        <v>Deane Walpole</v>
      </c>
      <c r="AJ14" s="119" t="str">
        <f>C8</f>
        <v>Andy Whorton</v>
      </c>
      <c r="AK14" s="119" t="str">
        <f>C7</f>
        <v>Cliff Roythorne</v>
      </c>
      <c r="AL14" s="119" t="str">
        <f>C23</f>
        <v>John Lamb</v>
      </c>
      <c r="AM14" s="122"/>
      <c r="AN14" s="13"/>
    </row>
    <row r="15" spans="1:40" s="2" customFormat="1" ht="9" customHeight="1">
      <c r="A15" s="28"/>
      <c r="B15" s="30"/>
      <c r="C15" s="179"/>
      <c r="D15" s="23"/>
      <c r="E15" s="86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5"/>
      <c r="T15" s="35"/>
      <c r="U15" s="35"/>
      <c r="V15" s="35"/>
      <c r="W15" s="180"/>
      <c r="X15" s="35"/>
      <c r="Y15" s="35"/>
      <c r="Z15" s="184"/>
      <c r="AA15" s="132"/>
      <c r="AB15" s="35"/>
      <c r="AC15" s="35"/>
      <c r="AD15" s="35"/>
      <c r="AE15" s="35"/>
      <c r="AF15" s="51"/>
      <c r="AG15" s="36"/>
      <c r="AH15" s="57"/>
      <c r="AI15" s="153"/>
      <c r="AJ15" s="154"/>
      <c r="AK15" s="154"/>
      <c r="AL15" s="154"/>
      <c r="AM15" s="155"/>
      <c r="AN15" s="13"/>
    </row>
    <row r="16" spans="1:40" s="2" customFormat="1" ht="21.75" customHeight="1">
      <c r="A16" s="28"/>
      <c r="B16" s="31">
        <v>1</v>
      </c>
      <c r="C16" s="166" t="s">
        <v>41</v>
      </c>
      <c r="D16" s="23" t="s">
        <v>30</v>
      </c>
      <c r="E16" s="86">
        <v>10</v>
      </c>
      <c r="F16" s="32">
        <v>17.7</v>
      </c>
      <c r="G16" s="160">
        <v>8.74</v>
      </c>
      <c r="H16" s="32">
        <v>0</v>
      </c>
      <c r="I16" s="157">
        <v>18.4</v>
      </c>
      <c r="J16" s="162">
        <v>9.13</v>
      </c>
      <c r="K16" s="32">
        <v>0</v>
      </c>
      <c r="L16" s="32">
        <v>0</v>
      </c>
      <c r="M16" s="32">
        <v>0</v>
      </c>
      <c r="N16" s="32">
        <v>18.6</v>
      </c>
      <c r="O16" s="32">
        <v>9.02</v>
      </c>
      <c r="P16" s="32">
        <v>0</v>
      </c>
      <c r="Q16" s="157">
        <v>19.2</v>
      </c>
      <c r="R16" s="32">
        <v>8.91</v>
      </c>
      <c r="S16" s="35">
        <f aca="true" t="shared" si="9" ref="S16:S23">SUM(F16,I16,N16,Q16)</f>
        <v>73.89999999999999</v>
      </c>
      <c r="T16" s="35">
        <f aca="true" t="shared" si="10" ref="T16:T23">MIN(F16,I16,N16,Q16)</f>
        <v>17.7</v>
      </c>
      <c r="U16" s="35">
        <f aca="true" t="shared" si="11" ref="U16:U23">MAX(F16,I16,N16,Q16)</f>
        <v>19.2</v>
      </c>
      <c r="V16" s="35">
        <f aca="true" t="shared" si="12" ref="V16:V23">SUM(S16-T16)</f>
        <v>56.19999999999999</v>
      </c>
      <c r="W16" s="180">
        <v>2</v>
      </c>
      <c r="X16" s="35">
        <f aca="true" t="shared" si="13" ref="X16:X23">MIN(G16,J16,O16,R16)</f>
        <v>8.74</v>
      </c>
      <c r="Y16" s="35">
        <f aca="true" t="shared" si="14" ref="Y16:Y23">MAX(F16,I16,N16,Q16)</f>
        <v>19.2</v>
      </c>
      <c r="Z16" s="174"/>
      <c r="AA16" s="132" t="s">
        <v>50</v>
      </c>
      <c r="AB16" s="35">
        <v>19.85</v>
      </c>
      <c r="AC16" s="35">
        <v>8.6</v>
      </c>
      <c r="AD16" s="35">
        <f aca="true" t="shared" si="15" ref="AD16:AD23">MAX(U16,AB16)</f>
        <v>19.85</v>
      </c>
      <c r="AE16" s="35">
        <f aca="true" t="shared" si="16" ref="AE16:AE23">MIN(X16,AC16)</f>
        <v>8.6</v>
      </c>
      <c r="AF16" s="51">
        <v>131</v>
      </c>
      <c r="AG16" s="36">
        <f aca="true" t="shared" si="17" ref="AG16:AG23">SUM(3600/X16*AF16/5280)</f>
        <v>10.219471603910963</v>
      </c>
      <c r="AH16" s="57"/>
      <c r="AI16" s="112" t="str">
        <f>C7</f>
        <v>Cliff Roythorne</v>
      </c>
      <c r="AJ16" s="113" t="str">
        <f>C13</f>
        <v>Deane Walpole</v>
      </c>
      <c r="AK16" s="113" t="str">
        <f>C23</f>
        <v>John Lamb</v>
      </c>
      <c r="AL16" s="113" t="str">
        <f>C8</f>
        <v>Andy Whorton</v>
      </c>
      <c r="AM16" s="115"/>
      <c r="AN16" s="13"/>
    </row>
    <row r="17" spans="1:40" s="2" customFormat="1" ht="21.75" customHeight="1">
      <c r="A17" s="28"/>
      <c r="B17" s="30">
        <v>2</v>
      </c>
      <c r="C17" s="166" t="s">
        <v>40</v>
      </c>
      <c r="D17" s="23" t="s">
        <v>30</v>
      </c>
      <c r="E17" s="86"/>
      <c r="F17" s="157">
        <v>18.9</v>
      </c>
      <c r="G17" s="32">
        <v>9.19</v>
      </c>
      <c r="H17" s="32">
        <v>0</v>
      </c>
      <c r="I17" s="32">
        <v>18.05</v>
      </c>
      <c r="J17" s="32">
        <v>9.55</v>
      </c>
      <c r="K17" s="32">
        <v>0</v>
      </c>
      <c r="L17" s="32">
        <v>0</v>
      </c>
      <c r="M17" s="32">
        <v>0</v>
      </c>
      <c r="N17" s="159">
        <v>20.05</v>
      </c>
      <c r="O17" s="160">
        <v>8.85</v>
      </c>
      <c r="P17" s="32">
        <v>0</v>
      </c>
      <c r="Q17" s="32">
        <v>18.35</v>
      </c>
      <c r="R17" s="160">
        <v>8.45</v>
      </c>
      <c r="S17" s="35">
        <f t="shared" si="9"/>
        <v>75.35</v>
      </c>
      <c r="T17" s="35">
        <f t="shared" si="10"/>
        <v>18.05</v>
      </c>
      <c r="U17" s="35">
        <f t="shared" si="11"/>
        <v>20.05</v>
      </c>
      <c r="V17" s="35">
        <f t="shared" si="12"/>
        <v>57.3</v>
      </c>
      <c r="W17" s="183">
        <v>1</v>
      </c>
      <c r="X17" s="35">
        <f t="shared" si="13"/>
        <v>8.45</v>
      </c>
      <c r="Y17" s="35">
        <f t="shared" si="14"/>
        <v>20.05</v>
      </c>
      <c r="Z17" s="173"/>
      <c r="AA17" s="132" t="s">
        <v>50</v>
      </c>
      <c r="AB17" s="35">
        <v>19.7</v>
      </c>
      <c r="AC17" s="35">
        <v>8.7</v>
      </c>
      <c r="AD17" s="177">
        <f t="shared" si="15"/>
        <v>20.05</v>
      </c>
      <c r="AE17" s="177">
        <f t="shared" si="16"/>
        <v>8.45</v>
      </c>
      <c r="AF17" s="51">
        <v>131</v>
      </c>
      <c r="AG17" s="36">
        <f t="shared" si="17"/>
        <v>10.570199031737493</v>
      </c>
      <c r="AH17" s="57"/>
      <c r="AI17" s="112" t="str">
        <f>C9</f>
        <v>Dave Rouse</v>
      </c>
      <c r="AJ17" s="113" t="str">
        <f>C12</f>
        <v>Clive Harland</v>
      </c>
      <c r="AK17" s="113" t="str">
        <f>C11</f>
        <v>Roy Masters</v>
      </c>
      <c r="AL17" s="113" t="str">
        <f>C6</f>
        <v>Martin Hill</v>
      </c>
      <c r="AM17" s="115"/>
      <c r="AN17" s="13"/>
    </row>
    <row r="18" spans="1:40" s="2" customFormat="1" ht="21.75" customHeight="1">
      <c r="A18" s="28"/>
      <c r="B18" s="30">
        <v>3</v>
      </c>
      <c r="C18" s="166" t="s">
        <v>43</v>
      </c>
      <c r="D18" s="23" t="s">
        <v>30</v>
      </c>
      <c r="E18" s="86"/>
      <c r="F18" s="32">
        <v>18.45</v>
      </c>
      <c r="G18" s="32">
        <v>9.35</v>
      </c>
      <c r="H18" s="32">
        <v>0</v>
      </c>
      <c r="I18" s="32">
        <v>17.55</v>
      </c>
      <c r="J18" s="32">
        <v>9.27</v>
      </c>
      <c r="K18" s="32">
        <v>0</v>
      </c>
      <c r="L18" s="32">
        <v>0</v>
      </c>
      <c r="M18" s="32">
        <v>0</v>
      </c>
      <c r="N18" s="32">
        <v>17.6</v>
      </c>
      <c r="O18" s="32">
        <v>10.35</v>
      </c>
      <c r="P18" s="32">
        <v>0</v>
      </c>
      <c r="Q18" s="32">
        <v>18.55</v>
      </c>
      <c r="R18" s="32">
        <v>9.17</v>
      </c>
      <c r="S18" s="35">
        <f t="shared" si="9"/>
        <v>72.15</v>
      </c>
      <c r="T18" s="35">
        <f t="shared" si="10"/>
        <v>17.55</v>
      </c>
      <c r="U18" s="35">
        <f t="shared" si="11"/>
        <v>18.55</v>
      </c>
      <c r="V18" s="35">
        <f t="shared" si="12"/>
        <v>54.60000000000001</v>
      </c>
      <c r="W18" s="180">
        <v>4</v>
      </c>
      <c r="X18" s="35">
        <f t="shared" si="13"/>
        <v>9.17</v>
      </c>
      <c r="Y18" s="35">
        <f t="shared" si="14"/>
        <v>18.55</v>
      </c>
      <c r="Z18" s="173"/>
      <c r="AA18" s="132" t="s">
        <v>51</v>
      </c>
      <c r="AB18" s="35">
        <v>18.9</v>
      </c>
      <c r="AC18" s="35">
        <v>9.1</v>
      </c>
      <c r="AD18" s="35">
        <f t="shared" si="15"/>
        <v>18.9</v>
      </c>
      <c r="AE18" s="35">
        <f t="shared" si="16"/>
        <v>9.1</v>
      </c>
      <c r="AF18" s="51">
        <v>131</v>
      </c>
      <c r="AG18" s="36">
        <f t="shared" si="17"/>
        <v>9.74025974025974</v>
      </c>
      <c r="AH18" s="57"/>
      <c r="AI18" s="112" t="str">
        <f>C11</f>
        <v>Roy Masters</v>
      </c>
      <c r="AJ18" s="113" t="str">
        <f>C9</f>
        <v>Dave Rouse</v>
      </c>
      <c r="AK18" s="113" t="str">
        <f>C6</f>
        <v>Martin Hill</v>
      </c>
      <c r="AL18" s="113" t="str">
        <f>C12</f>
        <v>Clive Harland</v>
      </c>
      <c r="AM18" s="115"/>
      <c r="AN18" s="13"/>
    </row>
    <row r="19" spans="1:40" s="2" customFormat="1" ht="21.75" customHeight="1">
      <c r="A19" s="28"/>
      <c r="B19" s="30">
        <v>4</v>
      </c>
      <c r="C19" s="166" t="s">
        <v>42</v>
      </c>
      <c r="D19" s="23" t="s">
        <v>30</v>
      </c>
      <c r="E19" s="86"/>
      <c r="F19" s="32">
        <v>18.1</v>
      </c>
      <c r="G19" s="32">
        <v>9.44</v>
      </c>
      <c r="H19" s="32">
        <v>0</v>
      </c>
      <c r="I19" s="32">
        <v>17.85</v>
      </c>
      <c r="J19" s="32">
        <v>9.53</v>
      </c>
      <c r="K19" s="32">
        <v>0</v>
      </c>
      <c r="L19" s="32">
        <v>0</v>
      </c>
      <c r="M19" s="32">
        <v>0</v>
      </c>
      <c r="N19" s="32">
        <v>19.05</v>
      </c>
      <c r="O19" s="32">
        <v>9.06</v>
      </c>
      <c r="P19" s="32">
        <v>0</v>
      </c>
      <c r="Q19" s="32">
        <v>17.55</v>
      </c>
      <c r="R19" s="32">
        <v>9.29</v>
      </c>
      <c r="S19" s="35">
        <f t="shared" si="9"/>
        <v>72.55</v>
      </c>
      <c r="T19" s="35">
        <f t="shared" si="10"/>
        <v>17.55</v>
      </c>
      <c r="U19" s="35">
        <f t="shared" si="11"/>
        <v>19.05</v>
      </c>
      <c r="V19" s="35">
        <f t="shared" si="12"/>
        <v>55</v>
      </c>
      <c r="W19" s="180">
        <v>3</v>
      </c>
      <c r="X19" s="35">
        <f t="shared" si="13"/>
        <v>9.06</v>
      </c>
      <c r="Y19" s="35">
        <f t="shared" si="14"/>
        <v>19.05</v>
      </c>
      <c r="Z19" s="172"/>
      <c r="AA19" s="132" t="s">
        <v>50</v>
      </c>
      <c r="AB19" s="35">
        <v>18.25</v>
      </c>
      <c r="AC19" s="35">
        <v>9.14</v>
      </c>
      <c r="AD19" s="35">
        <f t="shared" si="15"/>
        <v>19.05</v>
      </c>
      <c r="AE19" s="35">
        <f t="shared" si="16"/>
        <v>9.06</v>
      </c>
      <c r="AF19" s="51">
        <v>131</v>
      </c>
      <c r="AG19" s="36">
        <f t="shared" si="17"/>
        <v>9.858518964479229</v>
      </c>
      <c r="AH19" s="57"/>
      <c r="AI19" s="112" t="str">
        <f>C22</f>
        <v> Dave Phillipson</v>
      </c>
      <c r="AJ19" s="113" t="str">
        <f>C17</f>
        <v>Lee Pateman</v>
      </c>
      <c r="AK19" s="113" t="str">
        <f>C16</f>
        <v>Nick Sismey</v>
      </c>
      <c r="AL19" s="113" t="str">
        <f>C19</f>
        <v>Martin Allsopp</v>
      </c>
      <c r="AM19" s="115"/>
      <c r="AN19" s="13"/>
    </row>
    <row r="20" spans="1:40" s="2" customFormat="1" ht="21.75" customHeight="1">
      <c r="A20" s="28"/>
      <c r="B20" s="30">
        <v>5</v>
      </c>
      <c r="C20" s="166" t="s">
        <v>45</v>
      </c>
      <c r="D20" s="23" t="s">
        <v>30</v>
      </c>
      <c r="E20" s="86"/>
      <c r="F20" s="32">
        <v>17.2</v>
      </c>
      <c r="G20" s="32">
        <v>9.15</v>
      </c>
      <c r="H20" s="32">
        <v>0</v>
      </c>
      <c r="I20" s="32">
        <v>16.7</v>
      </c>
      <c r="J20" s="32">
        <v>9.22</v>
      </c>
      <c r="K20" s="32">
        <v>0</v>
      </c>
      <c r="L20" s="32">
        <v>0</v>
      </c>
      <c r="M20" s="32">
        <v>0</v>
      </c>
      <c r="N20" s="32">
        <v>16.1</v>
      </c>
      <c r="O20" s="32">
        <v>9.39</v>
      </c>
      <c r="P20" s="32">
        <v>0</v>
      </c>
      <c r="Q20" s="32">
        <v>16.2</v>
      </c>
      <c r="R20" s="32">
        <v>9.03</v>
      </c>
      <c r="S20" s="35">
        <f t="shared" si="9"/>
        <v>66.2</v>
      </c>
      <c r="T20" s="35">
        <f t="shared" si="10"/>
        <v>16.1</v>
      </c>
      <c r="U20" s="35">
        <f t="shared" si="11"/>
        <v>17.2</v>
      </c>
      <c r="V20" s="35">
        <f t="shared" si="12"/>
        <v>50.1</v>
      </c>
      <c r="W20" s="180">
        <v>6</v>
      </c>
      <c r="X20" s="35">
        <f t="shared" si="13"/>
        <v>9.03</v>
      </c>
      <c r="Y20" s="35">
        <f t="shared" si="14"/>
        <v>17.2</v>
      </c>
      <c r="Z20" s="172"/>
      <c r="AA20" s="132" t="s">
        <v>51</v>
      </c>
      <c r="AB20" s="35">
        <v>18.25</v>
      </c>
      <c r="AC20" s="35">
        <v>9.17</v>
      </c>
      <c r="AD20" s="35">
        <f t="shared" si="15"/>
        <v>18.25</v>
      </c>
      <c r="AE20" s="35">
        <f t="shared" si="16"/>
        <v>9.03</v>
      </c>
      <c r="AF20" s="51">
        <v>131</v>
      </c>
      <c r="AG20" s="36">
        <f t="shared" si="17"/>
        <v>9.891271519178495</v>
      </c>
      <c r="AH20" s="57"/>
      <c r="AI20" s="112" t="str">
        <f>C16</f>
        <v>Nick Sismey</v>
      </c>
      <c r="AJ20" s="113" t="str">
        <f>C22</f>
        <v> Dave Phillipson</v>
      </c>
      <c r="AK20" s="113" t="str">
        <f>C19</f>
        <v>Martin Allsopp</v>
      </c>
      <c r="AL20" s="113" t="str">
        <f>C17</f>
        <v>Lee Pateman</v>
      </c>
      <c r="AM20" s="115"/>
      <c r="AN20" s="13"/>
    </row>
    <row r="21" spans="1:40" s="2" customFormat="1" ht="21.75" customHeight="1">
      <c r="A21" s="28"/>
      <c r="B21" s="30">
        <v>6</v>
      </c>
      <c r="C21" s="166" t="s">
        <v>44</v>
      </c>
      <c r="D21" s="23" t="s">
        <v>30</v>
      </c>
      <c r="E21" s="86"/>
      <c r="F21" s="32">
        <v>17.9</v>
      </c>
      <c r="G21" s="32">
        <v>9.72</v>
      </c>
      <c r="H21" s="32">
        <v>0</v>
      </c>
      <c r="I21" s="32">
        <v>17.1</v>
      </c>
      <c r="J21" s="32">
        <v>9.75</v>
      </c>
      <c r="K21" s="32">
        <v>0</v>
      </c>
      <c r="L21" s="32">
        <v>0</v>
      </c>
      <c r="M21" s="32">
        <v>0</v>
      </c>
      <c r="N21" s="32">
        <v>16.25</v>
      </c>
      <c r="O21" s="32">
        <v>9.9</v>
      </c>
      <c r="P21" s="32">
        <v>0</v>
      </c>
      <c r="Q21" s="32">
        <v>17.55</v>
      </c>
      <c r="R21" s="32">
        <v>9.5</v>
      </c>
      <c r="S21" s="35">
        <f t="shared" si="9"/>
        <v>68.8</v>
      </c>
      <c r="T21" s="35">
        <f t="shared" si="10"/>
        <v>16.25</v>
      </c>
      <c r="U21" s="35">
        <f t="shared" si="11"/>
        <v>17.9</v>
      </c>
      <c r="V21" s="35">
        <f t="shared" si="12"/>
        <v>52.55</v>
      </c>
      <c r="W21" s="180">
        <v>5</v>
      </c>
      <c r="X21" s="35">
        <f t="shared" si="13"/>
        <v>9.5</v>
      </c>
      <c r="Y21" s="35">
        <f t="shared" si="14"/>
        <v>17.9</v>
      </c>
      <c r="Z21" s="174"/>
      <c r="AA21" s="132" t="s">
        <v>51</v>
      </c>
      <c r="AB21" s="35">
        <v>16.7</v>
      </c>
      <c r="AC21" s="35">
        <v>9.86</v>
      </c>
      <c r="AD21" s="35">
        <f t="shared" si="15"/>
        <v>17.9</v>
      </c>
      <c r="AE21" s="35">
        <f t="shared" si="16"/>
        <v>9.5</v>
      </c>
      <c r="AF21" s="51">
        <v>131</v>
      </c>
      <c r="AG21" s="36">
        <f t="shared" si="17"/>
        <v>9.401913875598087</v>
      </c>
      <c r="AH21" s="57"/>
      <c r="AI21" s="112" t="str">
        <f>C18</f>
        <v>Phil Rees</v>
      </c>
      <c r="AJ21" s="113" t="str">
        <f>C21</f>
        <v>Kevin Lye</v>
      </c>
      <c r="AK21" s="113" t="str">
        <f>C20</f>
        <v>Liam Smith</v>
      </c>
      <c r="AL21" s="113" t="str">
        <f>C14</f>
        <v>John Chell</v>
      </c>
      <c r="AM21" s="115"/>
      <c r="AN21" s="13"/>
    </row>
    <row r="22" spans="1:40" s="2" customFormat="1" ht="21.75" customHeight="1">
      <c r="A22" s="28"/>
      <c r="B22" s="30">
        <v>7</v>
      </c>
      <c r="C22" s="166" t="s">
        <v>46</v>
      </c>
      <c r="D22" s="23" t="s">
        <v>30</v>
      </c>
      <c r="E22" s="86"/>
      <c r="F22" s="32">
        <v>15.25</v>
      </c>
      <c r="G22" s="32">
        <v>10.31</v>
      </c>
      <c r="H22" s="32">
        <v>0</v>
      </c>
      <c r="I22" s="32">
        <v>16.1</v>
      </c>
      <c r="J22" s="32">
        <v>9.97</v>
      </c>
      <c r="K22" s="32">
        <v>0</v>
      </c>
      <c r="L22" s="32">
        <v>0</v>
      </c>
      <c r="M22" s="32">
        <v>0</v>
      </c>
      <c r="N22" s="32">
        <v>15.4</v>
      </c>
      <c r="O22" s="32">
        <v>9.62</v>
      </c>
      <c r="P22" s="32">
        <v>0</v>
      </c>
      <c r="Q22" s="32">
        <v>15.4</v>
      </c>
      <c r="R22" s="32">
        <v>9.93</v>
      </c>
      <c r="S22" s="35">
        <f t="shared" si="9"/>
        <v>62.15</v>
      </c>
      <c r="T22" s="35">
        <f t="shared" si="10"/>
        <v>15.25</v>
      </c>
      <c r="U22" s="35">
        <f t="shared" si="11"/>
        <v>16.1</v>
      </c>
      <c r="V22" s="35">
        <f t="shared" si="12"/>
        <v>46.9</v>
      </c>
      <c r="W22" s="180">
        <v>7</v>
      </c>
      <c r="X22" s="35">
        <f t="shared" si="13"/>
        <v>9.62</v>
      </c>
      <c r="Y22" s="35">
        <f t="shared" si="14"/>
        <v>16.1</v>
      </c>
      <c r="Z22" s="172"/>
      <c r="AA22" s="132" t="s">
        <v>52</v>
      </c>
      <c r="AB22" s="35">
        <v>13.4</v>
      </c>
      <c r="AC22" s="35">
        <v>10.27</v>
      </c>
      <c r="AD22" s="35">
        <f t="shared" si="15"/>
        <v>16.1</v>
      </c>
      <c r="AE22" s="35">
        <f t="shared" si="16"/>
        <v>9.62</v>
      </c>
      <c r="AF22" s="51">
        <v>131</v>
      </c>
      <c r="AG22" s="36">
        <f t="shared" si="17"/>
        <v>9.284634284634285</v>
      </c>
      <c r="AH22" s="57"/>
      <c r="AI22" s="114" t="str">
        <f>C20</f>
        <v>Liam Smith</v>
      </c>
      <c r="AJ22" s="113" t="str">
        <f>C23</f>
        <v>John Lamb</v>
      </c>
      <c r="AK22" s="113" t="str">
        <f>C10</f>
        <v>Marc Townsend</v>
      </c>
      <c r="AL22" s="113" t="str">
        <f>C21</f>
        <v>Kevin Lye</v>
      </c>
      <c r="AM22" s="115"/>
      <c r="AN22" s="13"/>
    </row>
    <row r="23" spans="1:40" s="5" customFormat="1" ht="21.75" customHeight="1" thickBot="1">
      <c r="A23" s="28"/>
      <c r="B23" s="60">
        <v>8</v>
      </c>
      <c r="C23" s="171" t="s">
        <v>47</v>
      </c>
      <c r="D23" s="27" t="s">
        <v>30</v>
      </c>
      <c r="E23" s="87">
        <v>14</v>
      </c>
      <c r="F23" s="53">
        <v>9.85</v>
      </c>
      <c r="G23" s="53">
        <v>13.3</v>
      </c>
      <c r="H23" s="53">
        <v>0</v>
      </c>
      <c r="I23" s="53">
        <v>10.15</v>
      </c>
      <c r="J23" s="53">
        <v>9.21</v>
      </c>
      <c r="K23" s="53">
        <v>0</v>
      </c>
      <c r="L23" s="53">
        <v>0</v>
      </c>
      <c r="M23" s="53">
        <v>0</v>
      </c>
      <c r="N23" s="53">
        <v>11.4</v>
      </c>
      <c r="O23" s="53">
        <v>11.26</v>
      </c>
      <c r="P23" s="53">
        <v>0</v>
      </c>
      <c r="Q23" s="53">
        <v>10.5</v>
      </c>
      <c r="R23" s="53">
        <v>14.65</v>
      </c>
      <c r="S23" s="37">
        <f t="shared" si="9"/>
        <v>41.9</v>
      </c>
      <c r="T23" s="37">
        <f t="shared" si="10"/>
        <v>9.85</v>
      </c>
      <c r="U23" s="37">
        <f t="shared" si="11"/>
        <v>11.4</v>
      </c>
      <c r="V23" s="37">
        <f t="shared" si="12"/>
        <v>32.05</v>
      </c>
      <c r="W23" s="181">
        <v>8</v>
      </c>
      <c r="X23" s="37">
        <f t="shared" si="13"/>
        <v>9.21</v>
      </c>
      <c r="Y23" s="37">
        <f t="shared" si="14"/>
        <v>11.4</v>
      </c>
      <c r="Z23" s="175"/>
      <c r="AA23" s="133" t="s">
        <v>52</v>
      </c>
      <c r="AB23" s="37">
        <v>8.9</v>
      </c>
      <c r="AC23" s="37">
        <v>12.21</v>
      </c>
      <c r="AD23" s="37">
        <f t="shared" si="15"/>
        <v>11.4</v>
      </c>
      <c r="AE23" s="37">
        <f t="shared" si="16"/>
        <v>9.21</v>
      </c>
      <c r="AF23" s="52">
        <v>131</v>
      </c>
      <c r="AG23" s="38">
        <f t="shared" si="17"/>
        <v>9.697956766360674</v>
      </c>
      <c r="AH23" s="57"/>
      <c r="AI23" s="108" t="str">
        <f>C23</f>
        <v>John Lamb</v>
      </c>
      <c r="AJ23" s="109" t="str">
        <f>C18</f>
        <v>Phil Rees</v>
      </c>
      <c r="AK23" s="109" t="str">
        <f>C14</f>
        <v>John Chell</v>
      </c>
      <c r="AL23" s="109" t="str">
        <f>C10</f>
        <v>Marc Townsend</v>
      </c>
      <c r="AM23" s="120"/>
      <c r="AN23" s="13"/>
    </row>
    <row r="24" spans="1:41" ht="27.75" customHeight="1" thickBot="1" thickTop="1">
      <c r="A24" s="13"/>
      <c r="B24" s="39"/>
      <c r="C24" s="40" t="s">
        <v>26</v>
      </c>
      <c r="D24" s="39"/>
      <c r="E24" s="40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28"/>
      <c r="U24" s="128"/>
      <c r="V24" s="128"/>
      <c r="W24" s="128"/>
      <c r="X24" s="128"/>
      <c r="Y24" s="128" t="s">
        <v>27</v>
      </c>
      <c r="Z24" s="44"/>
      <c r="AA24" s="44"/>
      <c r="AB24" s="44"/>
      <c r="AC24" s="44"/>
      <c r="AD24" s="44"/>
      <c r="AE24" s="44"/>
      <c r="AF24" s="59"/>
      <c r="AG24" s="46"/>
      <c r="AH24" s="46"/>
      <c r="AI24" s="13"/>
      <c r="AJ24" s="13"/>
      <c r="AK24" s="13"/>
      <c r="AL24" s="13"/>
      <c r="AM24" s="78" t="s">
        <v>15</v>
      </c>
      <c r="AN24" s="13"/>
      <c r="AO24" s="12"/>
    </row>
    <row r="25" spans="1:40" ht="90" customHeight="1" thickTop="1">
      <c r="A25" s="13"/>
      <c r="B25" s="39"/>
      <c r="C25" s="89"/>
      <c r="D25" s="90"/>
      <c r="E25" s="89"/>
      <c r="F25" s="92"/>
      <c r="G25" s="91"/>
      <c r="H25" s="91"/>
      <c r="I25" s="93"/>
      <c r="J25" s="91"/>
      <c r="K25" s="91"/>
      <c r="L25" s="91"/>
      <c r="M25" s="91"/>
      <c r="N25" s="91"/>
      <c r="O25" s="91"/>
      <c r="P25" s="43"/>
      <c r="Q25" s="43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59"/>
      <c r="AG25" s="46"/>
      <c r="AH25" s="46"/>
      <c r="AI25" s="106"/>
      <c r="AJ25" s="13"/>
      <c r="AK25" s="13"/>
      <c r="AL25" s="13"/>
      <c r="AM25" s="13"/>
      <c r="AN25" s="64"/>
    </row>
    <row r="26" spans="1:55" s="5" customFormat="1" ht="24" customHeight="1" thickBot="1">
      <c r="A26" s="13"/>
      <c r="B26" s="39"/>
      <c r="C26" s="58"/>
      <c r="D26" s="107"/>
      <c r="E26" s="42"/>
      <c r="F26" s="43"/>
      <c r="G26" s="9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59"/>
      <c r="AG26" s="46"/>
      <c r="AH26" s="46"/>
      <c r="AI26" s="13"/>
      <c r="AJ26" s="13"/>
      <c r="AK26" s="13"/>
      <c r="AL26" s="13"/>
      <c r="AM26" s="13"/>
      <c r="AN26" s="63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s="3" customFormat="1" ht="25.5" customHeight="1">
      <c r="A27" s="13"/>
      <c r="B27" s="39"/>
      <c r="C27" s="58"/>
      <c r="D27" s="48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59"/>
      <c r="AG27" s="46"/>
      <c r="AH27" s="46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25.5" customHeight="1">
      <c r="A28" s="13"/>
      <c r="B28" s="39"/>
      <c r="C28" s="58"/>
      <c r="D28" s="41"/>
      <c r="E28" s="42"/>
      <c r="F28" s="43"/>
      <c r="G28" s="43"/>
      <c r="H28" s="43"/>
      <c r="I28" s="43"/>
      <c r="J28" s="93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6"/>
      <c r="Y28" s="13"/>
      <c r="Z28" s="13"/>
      <c r="AA28" s="13"/>
      <c r="AB28" s="13"/>
      <c r="AC28" s="13"/>
      <c r="AD28" s="13"/>
      <c r="AE28" s="13"/>
      <c r="AF28" s="13"/>
      <c r="AG28" s="137"/>
      <c r="AH28" s="46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ht="25.5" customHeight="1">
      <c r="A29" s="13"/>
      <c r="B29" s="39"/>
      <c r="C29" s="58"/>
      <c r="D29" s="48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59"/>
      <c r="AG29" s="46"/>
      <c r="AH29" s="46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5" customFormat="1" ht="25.5" customHeight="1" thickBot="1">
      <c r="A30" s="13"/>
      <c r="B30" s="39"/>
      <c r="C30" s="58"/>
      <c r="D30" s="48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59"/>
      <c r="AG30" s="46"/>
      <c r="AH30" s="46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3" customFormat="1" ht="25.5" customHeight="1">
      <c r="A31" s="13"/>
      <c r="B31" s="39"/>
      <c r="C31" s="58"/>
      <c r="D31" s="48"/>
      <c r="E31" s="42"/>
      <c r="F31" s="43"/>
      <c r="G31" s="43"/>
      <c r="H31" s="43"/>
      <c r="I31" s="134"/>
      <c r="J31" s="134"/>
      <c r="K31" s="134"/>
      <c r="L31" s="134"/>
      <c r="M31" s="134"/>
      <c r="N31" s="134"/>
      <c r="O31" s="134"/>
      <c r="P31" s="134"/>
      <c r="Q31" s="134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59"/>
      <c r="AG31" s="46"/>
      <c r="AH31" s="46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14.25" customHeight="1">
      <c r="A32" s="13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  <c r="AG32" s="46"/>
      <c r="AH32" s="46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14.25" customHeight="1">
      <c r="A33" s="13"/>
      <c r="B33" s="47"/>
      <c r="C33" s="40"/>
      <c r="D33" s="48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6"/>
      <c r="AH33" s="46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s="5" customFormat="1" ht="14.25" customHeight="1" thickBot="1">
      <c r="A34" s="13"/>
      <c r="B34" s="39"/>
      <c r="C34" s="40"/>
      <c r="D34" s="48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6"/>
      <c r="AH34" s="46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3" customFormat="1" ht="14.25" customHeight="1">
      <c r="A35" s="13"/>
      <c r="B35" s="39"/>
      <c r="C35" s="40"/>
      <c r="D35" s="48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46"/>
      <c r="AH35" s="46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14.25" customHeight="1">
      <c r="A36" s="13"/>
      <c r="B36" s="39"/>
      <c r="C36" s="40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46"/>
      <c r="AH36" s="46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64.5" customHeight="1">
      <c r="A37" s="13"/>
      <c r="B37" s="39"/>
      <c r="C37" s="40"/>
      <c r="D37" s="48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5"/>
      <c r="AG37" s="46"/>
      <c r="AH37" s="46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2" customFormat="1" ht="14.25" customHeight="1">
      <c r="A38" s="13"/>
      <c r="B38" s="39"/>
      <c r="C38" s="40"/>
      <c r="D38" s="48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46"/>
      <c r="AH38" s="46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s="5" customFormat="1" ht="60" customHeight="1" thickBot="1">
      <c r="A39" s="13"/>
      <c r="B39" s="39"/>
      <c r="C39" s="40"/>
      <c r="D39" s="48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5"/>
      <c r="AG39" s="46"/>
      <c r="AH39" s="46"/>
      <c r="AI39" s="75"/>
      <c r="AJ39" s="61"/>
      <c r="AK39" s="61"/>
      <c r="AL39" s="76"/>
      <c r="AM39" s="7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</row>
    <row r="40" spans="2:38" s="13" customFormat="1" ht="14.25" customHeight="1"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46"/>
      <c r="AH40" s="46"/>
      <c r="AI40" s="67"/>
      <c r="AJ40" s="4"/>
      <c r="AK40" s="4"/>
      <c r="AL40" s="68"/>
    </row>
    <row r="41" spans="1:38" ht="14.25" customHeight="1">
      <c r="A41" s="25"/>
      <c r="B41" s="39"/>
      <c r="C41" s="40"/>
      <c r="D41" s="48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9"/>
      <c r="AG41" s="46"/>
      <c r="AH41" s="46"/>
      <c r="AI41" s="69"/>
      <c r="AJ41" s="70"/>
      <c r="AK41" s="70"/>
      <c r="AL41" s="71"/>
    </row>
    <row r="42" spans="1:38" ht="14.25" customHeight="1">
      <c r="A42" s="25"/>
      <c r="B42" s="39"/>
      <c r="C42" s="40"/>
      <c r="D42" s="48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9"/>
      <c r="AG42" s="46"/>
      <c r="AH42" s="46"/>
      <c r="AI42" s="69"/>
      <c r="AJ42" s="70"/>
      <c r="AK42" s="70"/>
      <c r="AL42" s="71"/>
    </row>
    <row r="43" spans="1:39" s="2" customFormat="1" ht="14.25" customHeight="1">
      <c r="A43" s="13"/>
      <c r="B43" s="39"/>
      <c r="C43" s="40"/>
      <c r="D43" s="48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5"/>
      <c r="AG43" s="46"/>
      <c r="AH43" s="46"/>
      <c r="AI43" s="67"/>
      <c r="AJ43" s="4"/>
      <c r="AK43" s="4"/>
      <c r="AL43" s="68"/>
      <c r="AM43" s="63"/>
    </row>
    <row r="44" spans="1:39" s="2" customFormat="1" ht="14.25" customHeight="1">
      <c r="A44" s="13"/>
      <c r="B44" s="39"/>
      <c r="C44" s="40"/>
      <c r="D44" s="41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5"/>
      <c r="AG44" s="46"/>
      <c r="AH44" s="46"/>
      <c r="AI44" s="67"/>
      <c r="AJ44" s="4"/>
      <c r="AK44" s="4"/>
      <c r="AL44" s="68"/>
      <c r="AM44" s="63"/>
    </row>
    <row r="45" spans="1:34" ht="14.25" customHeight="1">
      <c r="A45" s="13"/>
      <c r="B45" s="39"/>
      <c r="C45" s="40"/>
      <c r="D45" s="48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5"/>
      <c r="AG45" s="46"/>
      <c r="AH45" s="46"/>
    </row>
    <row r="46" spans="1:34" ht="14.25" customHeight="1">
      <c r="A46" s="13"/>
      <c r="B46" s="39"/>
      <c r="C46" s="40"/>
      <c r="D46" s="48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5"/>
      <c r="AG46" s="46"/>
      <c r="AH46" s="46"/>
    </row>
    <row r="47" spans="1:34" ht="14.25" customHeight="1">
      <c r="A47" s="13"/>
      <c r="B47" s="39"/>
      <c r="C47" s="40"/>
      <c r="D47" s="48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5"/>
      <c r="AG47" s="46"/>
      <c r="AH47" s="46"/>
    </row>
    <row r="48" spans="1:34" ht="12.7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35:38" s="1" customFormat="1" ht="12.75">
      <c r="AI49" s="67"/>
      <c r="AJ49" s="4"/>
      <c r="AK49" s="4"/>
      <c r="AL49" s="68"/>
    </row>
    <row r="50" spans="35:38" s="1" customFormat="1" ht="12.75" hidden="1">
      <c r="AI50" s="67"/>
      <c r="AJ50" s="4"/>
      <c r="AK50" s="4"/>
      <c r="AL50" s="68"/>
    </row>
    <row r="51" spans="35:38" s="1" customFormat="1" ht="12.75">
      <c r="AI51" s="67"/>
      <c r="AJ51" s="4"/>
      <c r="AK51" s="4"/>
      <c r="AL51" s="68"/>
    </row>
    <row r="52" spans="35:38" s="1" customFormat="1" ht="12.75">
      <c r="AI52" s="67"/>
      <c r="AJ52" s="4"/>
      <c r="AK52" s="4"/>
      <c r="AL52" s="68"/>
    </row>
    <row r="53" spans="35:38" s="1" customFormat="1" ht="57" customHeight="1">
      <c r="AI53" s="67"/>
      <c r="AJ53" s="4"/>
      <c r="AK53" s="4"/>
      <c r="AL53" s="68"/>
    </row>
    <row r="54" spans="2:38" s="1" customFormat="1" ht="48" customHeight="1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  <c r="AI54" s="67"/>
      <c r="AJ54" s="4"/>
      <c r="AK54" s="4"/>
      <c r="AL54" s="68"/>
    </row>
    <row r="55" spans="2:38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21"/>
      <c r="AA55" s="21"/>
      <c r="AB55" s="21"/>
      <c r="AC55" s="21"/>
      <c r="AD55" s="21"/>
      <c r="AE55" s="21"/>
      <c r="AI55" s="67"/>
      <c r="AJ55" s="4"/>
      <c r="AK55" s="4"/>
      <c r="AL55" s="68"/>
    </row>
    <row r="56" spans="2:38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9"/>
      <c r="X56" s="6"/>
      <c r="Y56" s="7"/>
      <c r="Z56" s="21"/>
      <c r="AA56" s="21"/>
      <c r="AB56" s="21"/>
      <c r="AC56" s="21"/>
      <c r="AD56" s="21"/>
      <c r="AE56" s="21"/>
      <c r="AI56" s="67"/>
      <c r="AJ56" s="4"/>
      <c r="AK56" s="4"/>
      <c r="AL56" s="68"/>
    </row>
    <row r="57" spans="2:38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9"/>
      <c r="X57" s="6"/>
      <c r="Y57" s="7"/>
      <c r="Z57" s="21"/>
      <c r="AA57" s="21"/>
      <c r="AB57" s="21"/>
      <c r="AC57" s="21"/>
      <c r="AD57" s="21"/>
      <c r="AE57" s="21"/>
      <c r="AI57" s="67"/>
      <c r="AJ57" s="4"/>
      <c r="AK57" s="4"/>
      <c r="AL57" s="68"/>
    </row>
    <row r="58" spans="2:38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9"/>
      <c r="X58" s="6"/>
      <c r="Y58" s="7"/>
      <c r="Z58" s="21"/>
      <c r="AA58" s="21"/>
      <c r="AB58" s="21"/>
      <c r="AC58" s="21"/>
      <c r="AD58" s="21"/>
      <c r="AE58" s="21"/>
      <c r="AI58" s="67"/>
      <c r="AJ58" s="4"/>
      <c r="AK58" s="4"/>
      <c r="AL58" s="68"/>
    </row>
    <row r="59" spans="2:38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9"/>
      <c r="X59" s="6"/>
      <c r="Y59" s="7"/>
      <c r="Z59" s="21"/>
      <c r="AA59" s="21"/>
      <c r="AB59" s="21"/>
      <c r="AC59" s="21"/>
      <c r="AD59" s="21"/>
      <c r="AE59" s="21"/>
      <c r="AI59" s="67"/>
      <c r="AJ59" s="4"/>
      <c r="AK59" s="4"/>
      <c r="AL59" s="68"/>
    </row>
    <row r="60" spans="2:38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9"/>
      <c r="X60" s="6"/>
      <c r="Y60" s="7"/>
      <c r="Z60" s="21"/>
      <c r="AA60" s="21"/>
      <c r="AB60" s="21"/>
      <c r="AC60" s="21"/>
      <c r="AD60" s="21"/>
      <c r="AE60" s="21"/>
      <c r="AI60" s="67"/>
      <c r="AJ60" s="4"/>
      <c r="AK60" s="4"/>
      <c r="AL60" s="68"/>
    </row>
    <row r="61" spans="2:38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9"/>
      <c r="X61" s="6"/>
      <c r="Y61" s="7"/>
      <c r="Z61" s="9"/>
      <c r="AA61" s="9"/>
      <c r="AB61" s="9"/>
      <c r="AC61" s="9"/>
      <c r="AD61" s="9"/>
      <c r="AE61" s="9"/>
      <c r="AF61" s="12"/>
      <c r="AG61" s="12"/>
      <c r="AH61" s="62"/>
      <c r="AI61" s="67"/>
      <c r="AJ61" s="4"/>
      <c r="AK61" s="4"/>
      <c r="AL61" s="68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2010-02-14T14:35:42Z</dcterms:modified>
  <cp:category/>
  <cp:version/>
  <cp:contentType/>
  <cp:contentStatus/>
</cp:coreProperties>
</file>