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firstSheet="2" activeTab="3"/>
  </bookViews>
  <sheets>
    <sheet name="Instructions" sheetId="1" r:id="rId1"/>
    <sheet name="Drivers" sheetId="2" r:id="rId2"/>
    <sheet name="Heats" sheetId="3" r:id="rId3"/>
    <sheet name="Results" sheetId="4" r:id="rId4"/>
    <sheet name="Data recovery" sheetId="5" state="hidden" r:id="rId5"/>
    <sheet name="Heat templates" sheetId="6" state="hidden" r:id="rId6"/>
    <sheet name="Heat sorting area" sheetId="7" state="hidden" r:id="rId7"/>
    <sheet name="Results templates" sheetId="8" state="hidden" r:id="rId8"/>
    <sheet name="Heats BACKUP" sheetId="9" state="hidden" r:id="rId9"/>
    <sheet name="Results BACKUP" sheetId="10" state="hidden" r:id="rId10"/>
    <sheet name="HEATS Backup at heat creation" sheetId="11" state="hidden" r:id="rId11"/>
    <sheet name="RESULTS backup at heat creation" sheetId="12" state="hidden" r:id="rId12"/>
  </sheets>
  <definedNames/>
  <calcPr fullCalcOnLoad="1"/>
</workbook>
</file>

<file path=xl/sharedStrings.xml><?xml version="1.0" encoding="utf-8"?>
<sst xmlns="http://schemas.openxmlformats.org/spreadsheetml/2006/main" count="701" uniqueCount="141">
  <si>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</si>
  <si>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</si>
  <si>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</si>
  <si>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</si>
  <si>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</si>
  <si>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</si>
  <si>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</si>
  <si>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</si>
  <si>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</si>
  <si>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</si>
  <si>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</si>
  <si>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</si>
  <si>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</si>
  <si>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</si>
  <si>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</si>
  <si>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</si>
  <si>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</si>
  <si>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</si>
  <si>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</si>
  <si>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</si>
  <si>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</si>
  <si>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</si>
  <si>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</si>
  <si>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</si>
  <si>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</si>
  <si>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</si>
  <si>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</si>
  <si>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</si>
  <si>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</si>
  <si>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</si>
  <si>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</si>
  <si>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</si>
  <si>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</si>
  <si>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Input drivers and classes</t>
  </si>
  <si>
    <t>Driver Name</t>
  </si>
  <si>
    <t>Class</t>
  </si>
  <si>
    <t>4 drivers</t>
  </si>
  <si>
    <t>6 drivers</t>
  </si>
  <si>
    <t>10 drivers</t>
  </si>
  <si>
    <t xml:space="preserve"> </t>
  </si>
  <si>
    <t>Select the ‘drivers’ sheet</t>
  </si>
  <si>
    <t>Running the heats</t>
  </si>
  <si>
    <t>It is strongly recommended that the heat list is printed (or copied) out as hard copy so that no data will be lost if the computer fails. Write the heat results on the paper first and then enter in the ‘heats’ spreadsheet.</t>
  </si>
  <si>
    <t>You cannot enter data outside of the parameters, but as already stated they can be reset.</t>
  </si>
  <si>
    <t>If a driver misses a heat, or the lap time is not recorded it is essential that the cell in the spreadsheet is made blank and not left as 0.00, otherwise the error checking will not permit the finals to be created.</t>
  </si>
  <si>
    <t>If there are any blanks in the data you will be asked to confirm that they are correct.</t>
  </si>
  <si>
    <r>
      <t xml:space="preserve">If at this stage the heat data is wrong then go to the ‘heats’ sheet, make the alterations and create the finals again. </t>
    </r>
    <r>
      <rPr>
        <b/>
        <sz val="10"/>
        <rFont val="Arial"/>
        <family val="0"/>
      </rPr>
      <t>Do not</t>
    </r>
    <r>
      <rPr>
        <sz val="10"/>
        <rFont val="Arial"/>
        <family val="0"/>
      </rPr>
      <t xml:space="preserve"> recreate the heats as all the data will be lost. If any of the class data is wrong then change it on the ‘results’ sheet and create the finals again and all should be well. Again: </t>
    </r>
    <r>
      <rPr>
        <b/>
        <sz val="10"/>
        <rFont val="Arial"/>
        <family val="0"/>
      </rPr>
      <t>do not</t>
    </r>
    <r>
      <rPr>
        <sz val="10"/>
        <rFont val="Arial"/>
        <family val="0"/>
      </rPr>
      <t xml:space="preserve"> recreate the heats!</t>
    </r>
  </si>
  <si>
    <t>Running the finals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</si>
  <si>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</si>
  <si>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</si>
  <si>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</si>
  <si>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</si>
  <si>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</si>
  <si>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</si>
  <si>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</si>
  <si>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</si>
  <si>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</si>
  <si>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</si>
  <si>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</si>
  <si>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</si>
  <si>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</si>
  <si>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</si>
  <si>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</si>
  <si>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Note that if a template is not available for the number of drivers on the list a heat list cannot be created and you will be alerted. This should only happen if there are more than 70 drivers or no drivers at all</t>
  </si>
  <si>
    <t>The finals list, once created, is separated into the classes and then ranked by the top three lane scores. If there is a tie in this they will be separated by the total number of laps for the four heats.</t>
  </si>
  <si>
    <t>Where different classes are being run in theheats then put the class in the next column.</t>
  </si>
  <si>
    <r>
      <t xml:space="preserve">Enter the drivers names in the left hand column starting at the top and without leaving any gaps. The maximum number of drivers is </t>
    </r>
    <r>
      <rPr>
        <b/>
        <sz val="10"/>
        <rFont val="Arial"/>
        <family val="2"/>
      </rPr>
      <t>70</t>
    </r>
  </si>
  <si>
    <t>Once the heats have been generated they will be displayed on the ‘heats’ worksheet. At this stage check whether all the race controllers appear in the same heat. If so, go back to the ‘drivers’ spreadsheet and create the heat list again with the drivers randomised..</t>
  </si>
  <si>
    <t>Creating the finals list (press the button on the heats sheet)</t>
  </si>
  <si>
    <t>DO NOT TRY AND RECREATE THE HEAT LIST AFTER THE HEATS HAVE BEEN CREATED OTHERWISE DATA WILL BE LOST</t>
  </si>
  <si>
    <t>When all data looks complete press the 'Create finals or view progress'  button.</t>
  </si>
  <si>
    <t>These can be changed by going to the 'Heats' worksheet and pressing the 'Change lane colour' button.</t>
  </si>
  <si>
    <t>track length ft =</t>
  </si>
  <si>
    <t>Av speed MPH</t>
  </si>
  <si>
    <t>Av speed IPS</t>
  </si>
  <si>
    <t>Data OK?</t>
  </si>
  <si>
    <t>Lane colours and lane length</t>
  </si>
  <si>
    <t>Once all the changes have been made press the 'done' button. The spreadsheet can then be saved which will preserve the lane colours for when the template is reopened. Similarly, for a fixed track, the minimum and maximum laps and lap times.</t>
  </si>
  <si>
    <t>Ideally make all changes before any drivers have been input so that when the spreadsheet has been saved their details will not be stored.</t>
  </si>
  <si>
    <t>Creating the heat list</t>
  </si>
  <si>
    <t>To change the lane length enter in the 'change to' area (and press enter) and press the 'change track length default' button. This will change the length of the track and, if the spreadsheet is saved, the default when it is used again. Length must be in feet.</t>
  </si>
  <si>
    <t>SLOTMEET 4 spreadsheet instructions</t>
  </si>
  <si>
    <t>Data recovery</t>
  </si>
  <si>
    <t>Start by loading in the template spreadsheet and then saving it as a different name, eg 'club night 20 Nov'. This will create a unique record of the racing. To prevent data loss you should save the spreadsheet on a regular basis so that if the worst happens you can go back to the last saved version.</t>
  </si>
  <si>
    <t>Creating the list of drivers</t>
  </si>
  <si>
    <t>When the list of drivers is complete run the macro ‘create_heats’ after pressing ,alt&gt;F8.</t>
  </si>
  <si>
    <t>You will be asked whether you want to randomise the drivers. Simply say yes or no. If you choose 'yes'  then the drivers on the heats list will be genuinely randomised.</t>
  </si>
  <si>
    <t>If there are an odd mumber of drivers the this will be rounded up to the next even number. The heats list will show a driver with the name of 'spare'. This can be used if a driver appears late. DO NOT CHANGE THE NAME HERE OR ELSEWHERE but feel free to change the class in the RESULTS tab. This will enable the spare driver to be out in the correct class.</t>
  </si>
  <si>
    <t>If you think all the heats have been completed and wish to create the finals list firstly make sure all the heat data has been completed and in particular that in the first column ‘OK’ is shown all the way down. If not then there is a cell that does not have a valid value or is not blank. The commonest mistake is that it has not been changed from ‘0.00’. In addition check that there are no decimal place errors in the right hand ‘Error’ column.</t>
  </si>
  <si>
    <t>This will not only create the order to make up the finals but can be used as a progress report. If this is the case then go back to the 'Heats' sheet to enter the remaining heat data. No data will be lost if you repeatedly create the finals list, although a large number of electrons will be seriously inconvenienced.</t>
  </si>
  <si>
    <r>
      <t xml:space="preserve">If all the heats are complete and there are no errors in the data the message when creating the finals should say so. The exception is where a driver, or the spare, misses a heat in which case the data </t>
    </r>
    <r>
      <rPr>
        <b/>
        <sz val="10"/>
        <rFont val="Arial"/>
        <family val="2"/>
      </rPr>
      <t>can</t>
    </r>
    <r>
      <rPr>
        <sz val="10"/>
        <rFont val="Arial"/>
        <family val="2"/>
      </rPr>
      <t xml:space="preserve"> incomplete. Decimal place errors must always be corrected.</t>
    </r>
  </si>
  <si>
    <t>Before entering any data it is advisable to set the maximum and minimum laps and lap times. This will help trap data entry errors. If during the racing these are exceeded then simply reset the parameters. This is done by changing the number in the cell directly.</t>
  </si>
  <si>
    <t>Data must not have more than 2 decimal places otherwise an error message in the right hand column appears. Valid entries from the keyboard are ‘12’, ’12.1’ and ’12.11’, but not ’12.111’. The spreadsheet will automatically format them to 2 decimal places in the cell. If you don’t know which cell in the row is at fault then highlight each cell in turn and the actual value can be seen on the toolbar at the top of the screen. Any errors must be corrected otherwise the finals cannot be created correctly.</t>
  </si>
  <si>
    <t>If you make a complete mess of this wholly unprotected worksheet then it can be recreated by going to the 'Heats' tab and recreating the finals. Any data you entered related to the finals will of course disappear as a consequence but all the heat data should be correct,</t>
  </si>
  <si>
    <t>At this point it’s up to you what you do.  You can of course now change the spare drivers name to the correct one if you wish.</t>
  </si>
  <si>
    <t>Speeds shown are actual and not scale mph and inches per second. Multiply these by your scale to find the scale speed</t>
  </si>
  <si>
    <r>
      <t xml:space="preserve">You will then be asked whether to create the heats. Note that the existing heat data will be overwritten but it </t>
    </r>
    <r>
      <rPr>
        <b/>
        <sz val="10"/>
        <rFont val="Arial"/>
        <family val="0"/>
      </rPr>
      <t>may</t>
    </r>
    <r>
      <rPr>
        <sz val="10"/>
        <rFont val="Arial"/>
        <family val="0"/>
      </rPr>
      <t xml:space="preserve"> be possible to reinstate a backup in an emergency. This is not however guaranteed. Use the button on the 'Drivers' tab to attempt recovery.</t>
    </r>
  </si>
  <si>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</si>
  <si>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</si>
  <si>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</si>
  <si>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Then press "Create heat list" button</t>
  </si>
  <si>
    <t>Then use the buttons below the lanes to move through the range available. If one (or more) of your lanes is not on the list, please let me know. If you have the EAHORC version of this spreadsheet then there is a button to toggle the colours of lane 4 between white and green. Set the lane colours in the order you wish drivers to rotate, which may not be the order they are on the track.</t>
  </si>
  <si>
    <t>MARTIN</t>
  </si>
  <si>
    <t>DEANE</t>
  </si>
  <si>
    <t>ANDY P</t>
  </si>
  <si>
    <t>ANDY W</t>
  </si>
  <si>
    <t>CLIVE</t>
  </si>
  <si>
    <t>JOHN C</t>
  </si>
  <si>
    <t>JOHN F</t>
  </si>
  <si>
    <t>ROBIN</t>
  </si>
  <si>
    <t>MARC</t>
  </si>
  <si>
    <t>ROY</t>
  </si>
  <si>
    <t>NASC</t>
  </si>
  <si>
    <t>DAVE H</t>
  </si>
  <si>
    <t>PRO</t>
  </si>
  <si>
    <t>TONY</t>
  </si>
  <si>
    <t>Andy Whorton</t>
  </si>
  <si>
    <t>Deane Walpole</t>
  </si>
  <si>
    <t>Robin Cornwall</t>
  </si>
  <si>
    <t>Roy Masters</t>
  </si>
  <si>
    <t>John Ferrigno</t>
  </si>
  <si>
    <t>John Chell</t>
  </si>
  <si>
    <t>Dave Hannington</t>
  </si>
  <si>
    <t>Tony Stacey</t>
  </si>
  <si>
    <t>Martin Hill</t>
  </si>
  <si>
    <t>Clive Harland</t>
  </si>
  <si>
    <t>Marc Townsend</t>
  </si>
  <si>
    <t>Andy Player</t>
  </si>
  <si>
    <t>Nascar</t>
  </si>
  <si>
    <t>Track = 110.34'</t>
  </si>
  <si>
    <t>31st Oct 2010</t>
  </si>
  <si>
    <t>Pro Mod</t>
  </si>
  <si>
    <t>GRID</t>
  </si>
  <si>
    <t>Q</t>
  </si>
  <si>
    <t>white</t>
  </si>
  <si>
    <t>w</t>
  </si>
  <si>
    <t>A</t>
  </si>
  <si>
    <t>B</t>
  </si>
  <si>
    <t>C</t>
  </si>
  <si>
    <t>O</t>
  </si>
  <si>
    <t>Best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</si>
</sst>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5">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6"/>
      <name val="Arial"/>
      <family val="2"/>
    </font>
    <font>
      <sz val="14"/>
      <name val="Arial"/>
      <family val="2"/>
    </font>
    <font>
      <sz val="12"/>
      <name val="Arial"/>
      <family val="2"/>
    </font>
    <font>
      <sz val="8"/>
      <name val="Arial"/>
      <family val="2"/>
    </font>
    <font>
      <sz val="18"/>
      <name val="Arial"/>
      <family val="2"/>
    </font>
    <font>
      <b/>
      <sz val="14"/>
      <name val="Arial"/>
      <family val="2"/>
    </font>
    <font>
      <sz val="20"/>
      <name val="Arial"/>
      <family val="2"/>
    </font>
    <font>
      <sz val="10"/>
      <name val="Arial Unicode MS"/>
      <family val="2"/>
    </font>
    <font>
      <sz val="10"/>
      <color indexed="8"/>
      <name val="Arial Unicode MS"/>
      <family val="2"/>
    </font>
    <font>
      <b/>
      <sz val="7.5"/>
      <name val="Arial Unicode MS"/>
      <family val="2"/>
    </font>
    <font>
      <sz val="9"/>
      <name val="Arial Unicode MS"/>
      <family val="2"/>
    </font>
    <font>
      <b/>
      <sz val="10"/>
      <name val="Arial Unicode MS"/>
      <family val="2"/>
    </font>
    <font>
      <sz val="7.5"/>
      <name val="Arial Unicode MS"/>
      <family val="2"/>
    </font>
    <font>
      <sz val="7"/>
      <name val="Arial Unicode MS"/>
      <family val="2"/>
    </font>
    <font>
      <sz val="9"/>
      <color indexed="8"/>
      <name val="Arial Unicode MS"/>
      <family val="2"/>
    </font>
    <font>
      <b/>
      <sz val="11"/>
      <name val="Arial Unicode MS"/>
      <family val="2"/>
    </font>
    <font>
      <b/>
      <sz val="11"/>
      <color indexed="8"/>
      <name val="Arial Unicode MS"/>
      <family val="2"/>
    </font>
    <font>
      <sz val="8"/>
      <color indexed="8"/>
      <name val="Arial Unicode MS"/>
      <family val="2"/>
    </font>
    <font>
      <sz val="7.5"/>
      <color indexed="8"/>
      <name val="Arial Unicode MS"/>
      <family val="2"/>
    </font>
    <font>
      <b/>
      <sz val="8"/>
      <color indexed="9"/>
      <name val="Arial Unicode MS"/>
      <family val="2"/>
    </font>
    <font>
      <b/>
      <sz val="11"/>
      <color indexed="9"/>
      <name val="Arial Unicode MS"/>
      <family val="2"/>
    </font>
    <font>
      <b/>
      <sz val="7"/>
      <name val="Arial Unicode MS"/>
      <family val="2"/>
    </font>
    <font>
      <b/>
      <sz val="10"/>
      <color indexed="10"/>
      <name val="Arial Unicode MS"/>
      <family val="2"/>
    </font>
    <font>
      <sz val="10"/>
      <color indexed="10"/>
      <name val="Arial Unicode MS"/>
      <family val="2"/>
    </font>
    <font>
      <sz val="10"/>
      <color indexed="61"/>
      <name val="Arial Unicode MS"/>
      <family val="2"/>
    </font>
    <font>
      <b/>
      <sz val="10"/>
      <color indexed="61"/>
      <name val="Arial Unicode MS"/>
      <family val="2"/>
    </font>
    <font>
      <b/>
      <sz val="10"/>
      <color indexed="9"/>
      <name val="Arial"/>
      <family val="2"/>
    </font>
    <font>
      <sz val="7"/>
      <color indexed="9"/>
      <name val="Arial Unicode MS"/>
      <family val="2"/>
    </font>
  </fonts>
  <fills count="14">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22"/>
        <bgColor indexed="64"/>
      </patternFill>
    </fill>
    <fill>
      <patternFill patternType="solid">
        <fgColor indexed="48"/>
        <bgColor indexed="64"/>
      </patternFill>
    </fill>
    <fill>
      <patternFill patternType="solid">
        <fgColor indexed="12"/>
        <bgColor indexed="64"/>
      </patternFill>
    </fill>
    <fill>
      <patternFill patternType="solid">
        <fgColor indexed="2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53"/>
      </left>
      <right style="thin">
        <color indexed="23"/>
      </right>
      <top style="double">
        <color indexed="53"/>
      </top>
      <bottom style="thin">
        <color indexed="23"/>
      </bottom>
    </border>
    <border>
      <left style="thin">
        <color indexed="23"/>
      </left>
      <right style="thin">
        <color indexed="23"/>
      </right>
      <top style="double">
        <color indexed="53"/>
      </top>
      <bottom style="thin">
        <color indexed="23"/>
      </bottom>
    </border>
    <border>
      <left style="thin">
        <color indexed="23"/>
      </left>
      <right style="thin">
        <color indexed="23"/>
      </right>
      <top style="thin">
        <color indexed="23"/>
      </top>
      <bottom style="thin">
        <color indexed="23"/>
      </bottom>
    </border>
    <border>
      <left style="thin">
        <color indexed="23"/>
      </left>
      <right style="double">
        <color indexed="53"/>
      </right>
      <top style="thin">
        <color indexed="23"/>
      </top>
      <bottom style="thin">
        <color indexed="23"/>
      </bottom>
    </border>
    <border>
      <left style="double">
        <color indexed="53"/>
      </left>
      <right style="thin">
        <color indexed="23"/>
      </right>
      <top style="thin">
        <color indexed="23"/>
      </top>
      <bottom style="thin">
        <color indexed="23"/>
      </bottom>
    </border>
    <border>
      <left style="double">
        <color indexed="53"/>
      </left>
      <right style="thin">
        <color indexed="23"/>
      </right>
      <top style="thin">
        <color indexed="23"/>
      </top>
      <bottom style="double">
        <color indexed="53"/>
      </bottom>
    </border>
    <border>
      <left style="thin">
        <color indexed="23"/>
      </left>
      <right style="thin">
        <color indexed="23"/>
      </right>
      <top style="thin">
        <color indexed="23"/>
      </top>
      <bottom style="double">
        <color indexed="53"/>
      </bottom>
    </border>
    <border>
      <left style="thin">
        <color indexed="23"/>
      </left>
      <right style="double">
        <color indexed="53"/>
      </right>
      <top style="thin">
        <color indexed="23"/>
      </top>
      <bottom style="double">
        <color indexed="53"/>
      </bottom>
    </border>
    <border>
      <left style="thin">
        <color indexed="23"/>
      </left>
      <right style="double">
        <color indexed="53"/>
      </right>
      <top style="double">
        <color indexed="53"/>
      </top>
      <bottom style="thin">
        <color indexed="2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9"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9"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8" fillId="0" borderId="0" xfId="0" applyFont="1" applyAlignment="1" applyProtection="1">
      <alignment/>
      <protection/>
    </xf>
    <xf numFmtId="17" fontId="0" fillId="0" borderId="0" xfId="0" applyNumberFormat="1" applyAlignment="1" applyProtection="1">
      <alignment/>
      <protection locked="0"/>
    </xf>
    <xf numFmtId="0" fontId="20" fillId="0" borderId="0" xfId="0" applyNumberFormat="1" applyFont="1" applyAlignment="1" applyProtection="1">
      <alignment horizontal="center"/>
      <protection/>
    </xf>
    <xf numFmtId="0" fontId="20" fillId="0" borderId="0" xfId="0" applyNumberFormat="1" applyFont="1" applyFill="1" applyAlignment="1" applyProtection="1">
      <alignment horizontal="center"/>
      <protection/>
    </xf>
    <xf numFmtId="2" fontId="20" fillId="0" borderId="0" xfId="0" applyNumberFormat="1" applyFont="1" applyAlignment="1" applyProtection="1">
      <alignment horizontal="center"/>
      <protection/>
    </xf>
    <xf numFmtId="0" fontId="20"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9"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4" fillId="0" borderId="0" xfId="0" applyFont="1" applyAlignment="1">
      <alignment horizontal="left" wrapText="1"/>
    </xf>
    <xf numFmtId="0" fontId="21" fillId="0" borderId="0" xfId="0" applyFont="1" applyAlignment="1">
      <alignmen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18" fillId="0" borderId="0" xfId="0" applyFont="1" applyAlignment="1">
      <alignment wrapText="1"/>
    </xf>
    <xf numFmtId="0" fontId="23"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36" fillId="5" borderId="19" xfId="0" applyFont="1" applyFill="1" applyBorder="1" applyAlignment="1" applyProtection="1">
      <alignment horizontal="center"/>
      <protection locked="0"/>
    </xf>
    <xf numFmtId="0" fontId="31" fillId="5" borderId="20" xfId="0" applyFont="1" applyFill="1" applyBorder="1" applyAlignment="1" applyProtection="1">
      <alignment horizontal="center" vertical="center" wrapText="1"/>
      <protection/>
    </xf>
    <xf numFmtId="2" fontId="24" fillId="6" borderId="21" xfId="0" applyNumberFormat="1" applyFont="1" applyFill="1" applyBorder="1" applyAlignment="1" applyProtection="1">
      <alignment horizontal="center"/>
      <protection/>
    </xf>
    <xf numFmtId="0" fontId="26" fillId="5" borderId="22" xfId="0" applyFont="1" applyFill="1" applyBorder="1" applyAlignment="1" applyProtection="1">
      <alignment/>
      <protection/>
    </xf>
    <xf numFmtId="0" fontId="27" fillId="5" borderId="23" xfId="0" applyFont="1" applyFill="1" applyBorder="1" applyAlignment="1" applyProtection="1">
      <alignment horizontal="center"/>
      <protection/>
    </xf>
    <xf numFmtId="0" fontId="28" fillId="7" borderId="23" xfId="0" applyFont="1" applyFill="1" applyBorder="1" applyAlignment="1" applyProtection="1">
      <alignment horizontal="center"/>
      <protection/>
    </xf>
    <xf numFmtId="0" fontId="28" fillId="8" borderId="23" xfId="0" applyFont="1" applyFill="1" applyBorder="1" applyAlignment="1" applyProtection="1">
      <alignment horizontal="center"/>
      <protection/>
    </xf>
    <xf numFmtId="0" fontId="28" fillId="4" borderId="23" xfId="0" applyFont="1" applyFill="1" applyBorder="1" applyAlignment="1" applyProtection="1">
      <alignment horizontal="center"/>
      <protection/>
    </xf>
    <xf numFmtId="0" fontId="29" fillId="5" borderId="23" xfId="0" applyFont="1" applyFill="1" applyBorder="1" applyAlignment="1" applyProtection="1">
      <alignment horizontal="center"/>
      <protection/>
    </xf>
    <xf numFmtId="0" fontId="29" fillId="0" borderId="23" xfId="0" applyFont="1" applyFill="1" applyBorder="1" applyAlignment="1" applyProtection="1">
      <alignment horizontal="center"/>
      <protection/>
    </xf>
    <xf numFmtId="0" fontId="30" fillId="5" borderId="23" xfId="0" applyFont="1" applyFill="1" applyBorder="1" applyAlignment="1" applyProtection="1">
      <alignment horizontal="center"/>
      <protection/>
    </xf>
    <xf numFmtId="0" fontId="27" fillId="5" borderId="24" xfId="0" applyFont="1" applyFill="1" applyBorder="1" applyAlignment="1" applyProtection="1">
      <alignment horizontal="center"/>
      <protection/>
    </xf>
    <xf numFmtId="0" fontId="31" fillId="5" borderId="24" xfId="0" applyFont="1" applyFill="1" applyBorder="1" applyAlignment="1" applyProtection="1">
      <alignment horizontal="center"/>
      <protection/>
    </xf>
    <xf numFmtId="0" fontId="32" fillId="7" borderId="24" xfId="0" applyFont="1" applyFill="1" applyBorder="1" applyAlignment="1" applyProtection="1">
      <alignment horizontal="center"/>
      <protection/>
    </xf>
    <xf numFmtId="0" fontId="33" fillId="8" borderId="24" xfId="0" applyFont="1" applyFill="1" applyBorder="1" applyAlignment="1" applyProtection="1">
      <alignment horizontal="center"/>
      <protection/>
    </xf>
    <xf numFmtId="0" fontId="31" fillId="5" borderId="24" xfId="0" applyFont="1" applyFill="1" applyBorder="1" applyAlignment="1" applyProtection="1">
      <alignment horizontal="center" wrapText="1"/>
      <protection/>
    </xf>
    <xf numFmtId="0" fontId="34" fillId="5" borderId="24" xfId="0" applyFont="1" applyFill="1" applyBorder="1" applyAlignment="1" applyProtection="1">
      <alignment horizontal="center" wrapText="1"/>
      <protection/>
    </xf>
    <xf numFmtId="0" fontId="35" fillId="5" borderId="24" xfId="0" applyFont="1" applyFill="1" applyBorder="1" applyAlignment="1" applyProtection="1">
      <alignment horizontal="center" wrapText="1"/>
      <protection/>
    </xf>
    <xf numFmtId="0" fontId="31" fillId="5" borderId="25" xfId="0" applyFont="1" applyFill="1" applyBorder="1" applyAlignment="1" applyProtection="1">
      <alignment horizontal="center" vertical="center" wrapText="1"/>
      <protection/>
    </xf>
    <xf numFmtId="0" fontId="24" fillId="5" borderId="26" xfId="0" applyFont="1" applyFill="1" applyBorder="1" applyAlignment="1" applyProtection="1">
      <alignment horizontal="center"/>
      <protection/>
    </xf>
    <xf numFmtId="0" fontId="24" fillId="0" borderId="24" xfId="0" applyFont="1" applyBorder="1" applyAlignment="1">
      <alignment/>
    </xf>
    <xf numFmtId="0" fontId="24" fillId="5" borderId="24" xfId="0" applyFont="1" applyFill="1" applyBorder="1" applyAlignment="1" applyProtection="1">
      <alignment horizontal="center"/>
      <protection locked="0"/>
    </xf>
    <xf numFmtId="2" fontId="24" fillId="0" borderId="24" xfId="0" applyNumberFormat="1" applyFont="1" applyBorder="1" applyAlignment="1" applyProtection="1">
      <alignment horizontal="center"/>
      <protection locked="0"/>
    </xf>
    <xf numFmtId="2" fontId="25" fillId="5" borderId="24" xfId="0" applyNumberFormat="1" applyFont="1" applyFill="1" applyBorder="1" applyAlignment="1" applyProtection="1">
      <alignment horizontal="center"/>
      <protection/>
    </xf>
    <xf numFmtId="0" fontId="24" fillId="5" borderId="27" xfId="0" applyFont="1" applyFill="1" applyBorder="1" applyAlignment="1" applyProtection="1">
      <alignment horizontal="center"/>
      <protection/>
    </xf>
    <xf numFmtId="0" fontId="24" fillId="0" borderId="28" xfId="0" applyFont="1" applyBorder="1" applyAlignment="1">
      <alignment/>
    </xf>
    <xf numFmtId="0" fontId="24" fillId="5" borderId="28" xfId="0" applyFont="1" applyFill="1" applyBorder="1" applyAlignment="1" applyProtection="1">
      <alignment horizontal="center"/>
      <protection locked="0"/>
    </xf>
    <xf numFmtId="2" fontId="24" fillId="0" borderId="28" xfId="0" applyNumberFormat="1" applyFont="1" applyBorder="1" applyAlignment="1" applyProtection="1">
      <alignment horizontal="center"/>
      <protection locked="0"/>
    </xf>
    <xf numFmtId="2" fontId="25" fillId="5" borderId="28" xfId="0" applyNumberFormat="1" applyFont="1" applyFill="1" applyBorder="1" applyAlignment="1" applyProtection="1">
      <alignment horizontal="center"/>
      <protection/>
    </xf>
    <xf numFmtId="0" fontId="25" fillId="5" borderId="24" xfId="0" applyNumberFormat="1" applyFont="1" applyFill="1" applyBorder="1" applyAlignment="1" applyProtection="1">
      <alignment horizontal="center"/>
      <protection/>
    </xf>
    <xf numFmtId="0" fontId="25" fillId="5" borderId="28" xfId="0" applyNumberFormat="1" applyFont="1" applyFill="1" applyBorder="1" applyAlignment="1" applyProtection="1">
      <alignment horizontal="center"/>
      <protection/>
    </xf>
    <xf numFmtId="0" fontId="32" fillId="0" borderId="24" xfId="0" applyFont="1" applyFill="1" applyBorder="1" applyAlignment="1" applyProtection="1">
      <alignment horizontal="center"/>
      <protection/>
    </xf>
    <xf numFmtId="0" fontId="37" fillId="4" borderId="24" xfId="0" applyFont="1" applyFill="1" applyBorder="1" applyAlignment="1" applyProtection="1">
      <alignment horizontal="center"/>
      <protection/>
    </xf>
    <xf numFmtId="0" fontId="38" fillId="0" borderId="23" xfId="0" applyFont="1" applyFill="1" applyBorder="1" applyAlignment="1" applyProtection="1">
      <alignment horizontal="center"/>
      <protection/>
    </xf>
    <xf numFmtId="0" fontId="39" fillId="5" borderId="24" xfId="0" applyNumberFormat="1" applyFont="1" applyFill="1" applyBorder="1" applyAlignment="1" applyProtection="1">
      <alignment horizontal="center"/>
      <protection/>
    </xf>
    <xf numFmtId="0" fontId="31" fillId="5" borderId="26" xfId="0" applyFont="1" applyFill="1" applyBorder="1" applyAlignment="1" applyProtection="1">
      <alignment horizontal="center"/>
      <protection/>
    </xf>
    <xf numFmtId="2" fontId="39" fillId="0" borderId="24" xfId="0" applyNumberFormat="1" applyFont="1" applyBorder="1" applyAlignment="1" applyProtection="1">
      <alignment horizontal="center"/>
      <protection locked="0"/>
    </xf>
    <xf numFmtId="2" fontId="42" fillId="0" borderId="24" xfId="0" applyNumberFormat="1" applyFont="1" applyBorder="1" applyAlignment="1" applyProtection="1">
      <alignment horizontal="center"/>
      <protection locked="0"/>
    </xf>
    <xf numFmtId="0" fontId="24" fillId="0" borderId="26" xfId="0" applyFont="1" applyFill="1" applyBorder="1" applyAlignment="1" applyProtection="1">
      <alignment horizontal="center"/>
      <protection/>
    </xf>
    <xf numFmtId="0" fontId="24" fillId="0" borderId="24" xfId="0" applyFont="1" applyFill="1" applyBorder="1" applyAlignment="1">
      <alignment/>
    </xf>
    <xf numFmtId="0" fontId="24" fillId="0" borderId="24" xfId="0" applyFont="1" applyFill="1" applyBorder="1" applyAlignment="1" applyProtection="1">
      <alignment horizontal="center"/>
      <protection locked="0"/>
    </xf>
    <xf numFmtId="2" fontId="24" fillId="0" borderId="24" xfId="0" applyNumberFormat="1" applyFont="1" applyFill="1" applyBorder="1" applyAlignment="1" applyProtection="1">
      <alignment horizontal="center"/>
      <protection locked="0"/>
    </xf>
    <xf numFmtId="2" fontId="25" fillId="0" borderId="24" xfId="0" applyNumberFormat="1" applyFont="1" applyFill="1" applyBorder="1" applyAlignment="1" applyProtection="1">
      <alignment horizontal="center"/>
      <protection/>
    </xf>
    <xf numFmtId="0" fontId="25" fillId="0" borderId="24" xfId="0" applyNumberFormat="1" applyFont="1" applyFill="1" applyBorder="1" applyAlignment="1" applyProtection="1">
      <alignment horizontal="center"/>
      <protection/>
    </xf>
    <xf numFmtId="2" fontId="24" fillId="0" borderId="25" xfId="0" applyNumberFormat="1" applyFont="1" applyFill="1" applyBorder="1" applyAlignment="1" applyProtection="1">
      <alignment horizontal="center"/>
      <protection/>
    </xf>
    <xf numFmtId="2" fontId="39" fillId="10" borderId="24" xfId="0" applyNumberFormat="1" applyFont="1" applyFill="1" applyBorder="1" applyAlignment="1" applyProtection="1">
      <alignment horizontal="center"/>
      <protection locked="0"/>
    </xf>
    <xf numFmtId="2" fontId="42" fillId="10" borderId="24" xfId="0" applyNumberFormat="1" applyFont="1" applyFill="1" applyBorder="1" applyAlignment="1" applyProtection="1">
      <alignment horizontal="center"/>
      <protection locked="0"/>
    </xf>
    <xf numFmtId="2" fontId="41" fillId="0" borderId="24" xfId="0" applyNumberFormat="1" applyFont="1" applyFill="1" applyBorder="1" applyAlignment="1" applyProtection="1">
      <alignment horizontal="center"/>
      <protection locked="0"/>
    </xf>
    <xf numFmtId="2" fontId="40" fillId="7" borderId="24" xfId="0" applyNumberFormat="1" applyFont="1" applyFill="1" applyBorder="1" applyAlignment="1" applyProtection="1">
      <alignment horizontal="center"/>
      <protection/>
    </xf>
    <xf numFmtId="2" fontId="25" fillId="7" borderId="24" xfId="0" applyNumberFormat="1" applyFont="1" applyFill="1" applyBorder="1" applyAlignment="1" applyProtection="1">
      <alignment horizontal="center"/>
      <protection/>
    </xf>
    <xf numFmtId="2" fontId="25" fillId="8" borderId="24" xfId="0" applyNumberFormat="1" applyFont="1" applyFill="1" applyBorder="1" applyAlignment="1" applyProtection="1">
      <alignment horizontal="center"/>
      <protection/>
    </xf>
    <xf numFmtId="2" fontId="25" fillId="11" borderId="24" xfId="0" applyNumberFormat="1" applyFont="1" applyFill="1" applyBorder="1" applyAlignment="1" applyProtection="1">
      <alignment horizontal="center"/>
      <protection/>
    </xf>
    <xf numFmtId="2" fontId="34" fillId="5" borderId="24" xfId="0" applyNumberFormat="1" applyFont="1" applyFill="1" applyBorder="1" applyAlignment="1" applyProtection="1">
      <alignment horizontal="center"/>
      <protection/>
    </xf>
    <xf numFmtId="2" fontId="34" fillId="7" borderId="24" xfId="0" applyNumberFormat="1" applyFont="1" applyFill="1" applyBorder="1" applyAlignment="1" applyProtection="1">
      <alignment horizontal="center"/>
      <protection/>
    </xf>
    <xf numFmtId="2" fontId="25" fillId="12" borderId="24" xfId="0" applyNumberFormat="1" applyFont="1" applyFill="1" applyBorder="1" applyAlignment="1" applyProtection="1">
      <alignment horizontal="center"/>
      <protection/>
    </xf>
    <xf numFmtId="2" fontId="34" fillId="5" borderId="28" xfId="0" applyNumberFormat="1" applyFont="1" applyFill="1" applyBorder="1" applyAlignment="1" applyProtection="1">
      <alignment horizontal="center"/>
      <protection/>
    </xf>
    <xf numFmtId="2" fontId="39" fillId="5" borderId="24" xfId="0" applyNumberFormat="1" applyFont="1" applyFill="1" applyBorder="1" applyAlignment="1" applyProtection="1">
      <alignment horizontal="center"/>
      <protection/>
    </xf>
    <xf numFmtId="2" fontId="39" fillId="6" borderId="25" xfId="0" applyNumberFormat="1" applyFont="1" applyFill="1" applyBorder="1" applyAlignment="1" applyProtection="1">
      <alignment horizontal="center"/>
      <protection/>
    </xf>
    <xf numFmtId="2" fontId="39" fillId="13" borderId="24" xfId="0" applyNumberFormat="1" applyFont="1" applyFill="1" applyBorder="1" applyAlignment="1" applyProtection="1">
      <alignment horizontal="center"/>
      <protection/>
    </xf>
    <xf numFmtId="0" fontId="29" fillId="5" borderId="24" xfId="0" applyFont="1" applyFill="1" applyBorder="1" applyAlignment="1" applyProtection="1">
      <alignment horizontal="center" wrapText="1"/>
      <protection/>
    </xf>
    <xf numFmtId="2" fontId="24" fillId="5" borderId="24" xfId="0" applyNumberFormat="1" applyFont="1" applyFill="1" applyBorder="1" applyAlignment="1" applyProtection="1">
      <alignment horizontal="center"/>
      <protection/>
    </xf>
    <xf numFmtId="2" fontId="24" fillId="6" borderId="25" xfId="0" applyNumberFormat="1" applyFont="1" applyFill="1" applyBorder="1" applyAlignment="1" applyProtection="1">
      <alignment horizontal="center"/>
      <protection/>
    </xf>
    <xf numFmtId="2" fontId="24" fillId="6" borderId="29" xfId="0" applyNumberFormat="1" applyFont="1" applyFill="1" applyBorder="1" applyAlignment="1" applyProtection="1">
      <alignment horizontal="center"/>
      <protection/>
    </xf>
    <xf numFmtId="2" fontId="39" fillId="10" borderId="25" xfId="0" applyNumberFormat="1" applyFont="1" applyFill="1" applyBorder="1" applyAlignment="1" applyProtection="1">
      <alignment horizontal="center"/>
      <protection/>
    </xf>
    <xf numFmtId="0" fontId="44" fillId="5" borderId="30" xfId="0" applyFont="1" applyFill="1" applyBorder="1" applyAlignment="1" applyProtection="1">
      <alignment horizontal="center"/>
      <protection/>
    </xf>
    <xf numFmtId="0" fontId="17" fillId="0" borderId="0" xfId="0" applyFont="1" applyAlignment="1" applyProtection="1">
      <alignment horizontal="center"/>
      <protection/>
    </xf>
    <xf numFmtId="0" fontId="43" fillId="0" borderId="5" xfId="0" applyFont="1" applyFill="1" applyBorder="1" applyAlignment="1" applyProtection="1">
      <alignment horizontal="center"/>
      <protection/>
    </xf>
    <xf numFmtId="0" fontId="43" fillId="0" borderId="31" xfId="0" applyFont="1" applyFill="1" applyBorder="1" applyAlignment="1" applyProtection="1">
      <alignment horizontal="center"/>
      <protection/>
    </xf>
    <xf numFmtId="0" fontId="43" fillId="0"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0" fontId="14" fillId="2" borderId="5" xfId="0" applyFont="1" applyFill="1" applyBorder="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16" fillId="0" borderId="0" xfId="0" applyFont="1" applyAlignment="1">
      <alignment horizontal="center"/>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0" borderId="0" xfId="0" applyNumberFormat="1" applyFont="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1"/>
  <dimension ref="A1:A53"/>
  <sheetViews>
    <sheetView workbookViewId="0" topLeftCell="A1">
      <selection activeCell="A1" sqref="A1"/>
    </sheetView>
  </sheetViews>
  <sheetFormatPr defaultColWidth="9.140625" defaultRowHeight="12.75"/>
  <cols>
    <col min="1" max="1" width="128.28125" style="19" customWidth="1"/>
    <col min="2" max="16384" width="9.140625" style="19" customWidth="1"/>
  </cols>
  <sheetData>
    <row r="1" ht="22.5" customHeight="1">
      <c r="A1" s="78" t="s">
        <v>81</v>
      </c>
    </row>
    <row r="3" ht="12.75" customHeight="1">
      <c r="A3" s="79" t="s">
        <v>39</v>
      </c>
    </row>
    <row r="4" ht="26.25">
      <c r="A4" s="79" t="s">
        <v>83</v>
      </c>
    </row>
    <row r="5" ht="12.75" customHeight="1">
      <c r="A5" s="79" t="s">
        <v>39</v>
      </c>
    </row>
    <row r="6" ht="12.75">
      <c r="A6" s="80" t="s">
        <v>76</v>
      </c>
    </row>
    <row r="7" ht="12.75">
      <c r="A7" s="80"/>
    </row>
    <row r="8" ht="12.75">
      <c r="A8" s="81" t="s">
        <v>71</v>
      </c>
    </row>
    <row r="9" ht="26.25">
      <c r="A9" s="81" t="s">
        <v>80</v>
      </c>
    </row>
    <row r="10" ht="39">
      <c r="A10" s="81" t="s">
        <v>101</v>
      </c>
    </row>
    <row r="11" ht="26.25">
      <c r="A11" s="81" t="s">
        <v>77</v>
      </c>
    </row>
    <row r="12" ht="12.75">
      <c r="A12" s="81" t="s">
        <v>78</v>
      </c>
    </row>
    <row r="13" ht="12.75">
      <c r="A13" s="81"/>
    </row>
    <row r="14" ht="12.75">
      <c r="A14" s="80" t="s">
        <v>84</v>
      </c>
    </row>
    <row r="15" ht="12.75">
      <c r="A15" s="80"/>
    </row>
    <row r="16" ht="12.75">
      <c r="A16" s="79" t="s">
        <v>40</v>
      </c>
    </row>
    <row r="17" ht="12.75">
      <c r="A17" s="79" t="s">
        <v>66</v>
      </c>
    </row>
    <row r="18" ht="12.75">
      <c r="A18" s="79" t="s">
        <v>65</v>
      </c>
    </row>
    <row r="19" ht="12.75">
      <c r="A19" s="81"/>
    </row>
    <row r="20" ht="12.75" customHeight="1">
      <c r="A20" s="77" t="s">
        <v>79</v>
      </c>
    </row>
    <row r="21" ht="12.75">
      <c r="A21" s="79"/>
    </row>
    <row r="22" ht="12.75" customHeight="1">
      <c r="A22" s="79" t="s">
        <v>85</v>
      </c>
    </row>
    <row r="23" ht="29.25" customHeight="1">
      <c r="A23" s="79" t="s">
        <v>86</v>
      </c>
    </row>
    <row r="24" ht="25.5" customHeight="1">
      <c r="A24" s="79" t="s">
        <v>96</v>
      </c>
    </row>
    <row r="25" ht="25.5" customHeight="1">
      <c r="A25" s="79" t="s">
        <v>67</v>
      </c>
    </row>
    <row r="26" ht="25.5" customHeight="1">
      <c r="A26" s="79" t="s">
        <v>63</v>
      </c>
    </row>
    <row r="27" ht="39">
      <c r="A27" s="79" t="s">
        <v>87</v>
      </c>
    </row>
    <row r="28" ht="12.75" customHeight="1">
      <c r="A28" s="79" t="s">
        <v>69</v>
      </c>
    </row>
    <row r="29" ht="12.75">
      <c r="A29" s="79"/>
    </row>
    <row r="30" ht="12.75" customHeight="1">
      <c r="A30" s="77" t="s">
        <v>41</v>
      </c>
    </row>
    <row r="31" ht="12.75">
      <c r="A31" s="79"/>
    </row>
    <row r="32" ht="25.5" customHeight="1">
      <c r="A32" s="79" t="s">
        <v>42</v>
      </c>
    </row>
    <row r="33" ht="25.5" customHeight="1">
      <c r="A33" s="79" t="s">
        <v>91</v>
      </c>
    </row>
    <row r="34" ht="12.75" customHeight="1">
      <c r="A34" s="79" t="s">
        <v>43</v>
      </c>
    </row>
    <row r="35" ht="60.75" customHeight="1">
      <c r="A35" s="79" t="s">
        <v>92</v>
      </c>
    </row>
    <row r="36" ht="25.5" customHeight="1">
      <c r="A36" s="79" t="s">
        <v>44</v>
      </c>
    </row>
    <row r="37" ht="12.75">
      <c r="A37" s="79"/>
    </row>
    <row r="38" ht="12.75" customHeight="1">
      <c r="A38" s="77" t="s">
        <v>68</v>
      </c>
    </row>
    <row r="39" ht="12.75">
      <c r="A39" s="79"/>
    </row>
    <row r="40" ht="38.25" customHeight="1">
      <c r="A40" s="79" t="s">
        <v>88</v>
      </c>
    </row>
    <row r="41" ht="12.75" customHeight="1">
      <c r="A41" s="79" t="s">
        <v>70</v>
      </c>
    </row>
    <row r="42" ht="36.75" customHeight="1">
      <c r="A42" s="79" t="s">
        <v>89</v>
      </c>
    </row>
    <row r="43" ht="12.75" customHeight="1">
      <c r="A43" s="79" t="s">
        <v>45</v>
      </c>
    </row>
    <row r="44" ht="12.75" customHeight="1">
      <c r="A44" s="79" t="s">
        <v>90</v>
      </c>
    </row>
    <row r="45" ht="25.5" customHeight="1">
      <c r="A45" s="79" t="s">
        <v>64</v>
      </c>
    </row>
    <row r="46" ht="39" customHeight="1">
      <c r="A46" s="79" t="s">
        <v>46</v>
      </c>
    </row>
    <row r="47" ht="12.75">
      <c r="A47" s="79"/>
    </row>
    <row r="48" ht="12.75" customHeight="1">
      <c r="A48" s="77" t="s">
        <v>47</v>
      </c>
    </row>
    <row r="49" ht="12.75">
      <c r="A49" s="79"/>
    </row>
    <row r="50" ht="15.75" customHeight="1">
      <c r="A50" s="79" t="s">
        <v>94</v>
      </c>
    </row>
    <row r="51" ht="12.75">
      <c r="A51" s="79" t="s">
        <v>95</v>
      </c>
    </row>
    <row r="52" ht="26.25">
      <c r="A52" s="79" t="s">
        <v>93</v>
      </c>
    </row>
    <row r="53" ht="12.75">
      <c r="A53" s="79"/>
    </row>
  </sheetData>
  <sheetProtection sheet="1" objects="1" scenarios="1"/>
  <printOptions/>
  <pageMargins left="0.75" right="0.75" top="1" bottom="1" header="0.5" footer="0.5"/>
  <pageSetup horizontalDpi="96" verticalDpi="96" orientation="portrait" paperSize="9" r:id="rId1"/>
</worksheet>
</file>

<file path=xl/worksheets/sheet10.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t="s">
        <v>105</v>
      </c>
      <c r="C5" s="18" t="s">
        <v>112</v>
      </c>
      <c r="D5" s="11">
        <v>17.3</v>
      </c>
      <c r="E5" s="11">
        <v>7.22</v>
      </c>
      <c r="F5" s="11">
        <v>19.1</v>
      </c>
      <c r="G5" s="11">
        <v>7.41</v>
      </c>
      <c r="H5" s="11">
        <v>22.4</v>
      </c>
      <c r="I5" s="11">
        <v>7.35</v>
      </c>
      <c r="J5" s="11">
        <v>23.35</v>
      </c>
      <c r="K5" s="11">
        <v>7.32</v>
      </c>
      <c r="L5" s="55">
        <f aca="true" t="shared" si="0" ref="L5:L16">SUM(D5,F5,H5,J5)</f>
        <v>82.15</v>
      </c>
      <c r="M5" s="56">
        <f aca="true" t="shared" si="1" ref="M5:M16">IF(COUNT(D5,F5,H5,J5)=4,MINA(D5,F5,H5,J5),0)</f>
        <v>17.3</v>
      </c>
      <c r="N5" s="56">
        <f aca="true" t="shared" si="2" ref="N5:N16">SUM(L5-M5)</f>
        <v>64.85000000000001</v>
      </c>
      <c r="O5" s="56">
        <f aca="true" t="shared" si="3" ref="O5:O16">MAX(D5,F5,H5,J5)</f>
        <v>23.35</v>
      </c>
      <c r="P5" s="56">
        <f aca="true" t="shared" si="4" ref="P5:P16">MIN(E5,G5,I5,K5)</f>
        <v>7.22</v>
      </c>
      <c r="Q5" s="56"/>
      <c r="R5" s="56"/>
      <c r="S5" s="55">
        <v>0</v>
      </c>
      <c r="T5" s="56"/>
      <c r="U5" s="56">
        <f aca="true" t="shared" si="5" ref="U5:U16">MAX(O5,S5)</f>
        <v>23.35</v>
      </c>
      <c r="V5" s="56">
        <f aca="true" t="shared" si="6" ref="V5:V16">MIN(P5,T5)</f>
        <v>7.22</v>
      </c>
      <c r="W5" s="57">
        <f>IF(V5&lt;&gt;0,SUM($X$3/V5*12),"")</f>
        <v>144.5983379501385</v>
      </c>
      <c r="X5" s="57">
        <f>IF(V5&lt;&gt;0,SUM(3600/V5*$X$3/5280),"")</f>
        <v>8.215814656257871</v>
      </c>
    </row>
    <row r="6" spans="1:24" ht="15" thickBot="1">
      <c r="A6" s="66"/>
      <c r="B6" t="s">
        <v>109</v>
      </c>
      <c r="C6" s="15" t="s">
        <v>112</v>
      </c>
      <c r="D6" s="11">
        <v>20.7</v>
      </c>
      <c r="E6" s="11">
        <v>7.43</v>
      </c>
      <c r="F6" s="11">
        <v>20.7</v>
      </c>
      <c r="G6" s="11">
        <v>7.3</v>
      </c>
      <c r="H6" s="11">
        <v>20.6</v>
      </c>
      <c r="I6" s="11">
        <v>7.17</v>
      </c>
      <c r="J6" s="11">
        <v>22.4</v>
      </c>
      <c r="K6" s="11">
        <v>7.45</v>
      </c>
      <c r="L6" s="55">
        <f t="shared" si="0"/>
        <v>84.4</v>
      </c>
      <c r="M6" s="56">
        <f t="shared" si="1"/>
        <v>20.6</v>
      </c>
      <c r="N6" s="56">
        <f t="shared" si="2"/>
        <v>63.800000000000004</v>
      </c>
      <c r="O6" s="56">
        <f t="shared" si="3"/>
        <v>22.4</v>
      </c>
      <c r="P6" s="56">
        <f t="shared" si="4"/>
        <v>7.17</v>
      </c>
      <c r="Q6" s="56"/>
      <c r="R6" s="56"/>
      <c r="S6" s="55">
        <v>0</v>
      </c>
      <c r="T6" s="56"/>
      <c r="U6" s="56">
        <f t="shared" si="5"/>
        <v>22.4</v>
      </c>
      <c r="V6" s="56">
        <f t="shared" si="6"/>
        <v>7.17</v>
      </c>
      <c r="W6" s="57">
        <f aca="true" t="shared" si="7" ref="W6:W16">IF(V6&lt;&gt;0,SUM($X$3/V6*12),"")</f>
        <v>145.60669456066947</v>
      </c>
      <c r="X6" s="57">
        <f aca="true" t="shared" si="8" ref="X6:X16">IF(V6&lt;&gt;0,SUM(3600/V6*$X$3/5280),"")</f>
        <v>8.273107645492582</v>
      </c>
    </row>
    <row r="7" spans="1:24" ht="15" thickBot="1">
      <c r="A7" s="66"/>
      <c r="B7" t="s">
        <v>107</v>
      </c>
      <c r="C7" s="15" t="s">
        <v>112</v>
      </c>
      <c r="D7" s="11">
        <v>16.8</v>
      </c>
      <c r="E7" s="11">
        <v>8.14</v>
      </c>
      <c r="F7" s="11">
        <v>20.25</v>
      </c>
      <c r="G7" s="11">
        <v>7.81</v>
      </c>
      <c r="H7" s="11">
        <v>22.15</v>
      </c>
      <c r="I7" s="11">
        <v>7.6</v>
      </c>
      <c r="J7" s="11">
        <v>17.8</v>
      </c>
      <c r="K7" s="11">
        <v>8.92</v>
      </c>
      <c r="L7" s="55">
        <f t="shared" si="0"/>
        <v>77</v>
      </c>
      <c r="M7" s="56">
        <f t="shared" si="1"/>
        <v>16.8</v>
      </c>
      <c r="N7" s="56">
        <f t="shared" si="2"/>
        <v>60.2</v>
      </c>
      <c r="O7" s="56">
        <f t="shared" si="3"/>
        <v>22.15</v>
      </c>
      <c r="P7" s="56">
        <f t="shared" si="4"/>
        <v>7.6</v>
      </c>
      <c r="Q7" s="56"/>
      <c r="R7" s="56"/>
      <c r="S7" s="55">
        <v>0</v>
      </c>
      <c r="T7" s="56"/>
      <c r="U7" s="56">
        <f t="shared" si="5"/>
        <v>22.15</v>
      </c>
      <c r="V7" s="56">
        <f t="shared" si="6"/>
        <v>7.6</v>
      </c>
      <c r="W7" s="57">
        <f t="shared" si="7"/>
        <v>137.3684210526316</v>
      </c>
      <c r="X7" s="57">
        <f t="shared" si="8"/>
        <v>7.805023923444978</v>
      </c>
    </row>
    <row r="8" spans="1:24" ht="15" thickBot="1">
      <c r="A8" s="66"/>
      <c r="B8" t="s">
        <v>113</v>
      </c>
      <c r="C8" s="15" t="s">
        <v>112</v>
      </c>
      <c r="D8" s="11">
        <v>19.55</v>
      </c>
      <c r="E8" s="11">
        <v>7.68</v>
      </c>
      <c r="F8" s="11">
        <v>20.9</v>
      </c>
      <c r="G8" s="11">
        <v>7.57</v>
      </c>
      <c r="H8" s="11">
        <v>18.2</v>
      </c>
      <c r="I8" s="11">
        <v>7.46</v>
      </c>
      <c r="J8" s="11">
        <v>16.4</v>
      </c>
      <c r="K8" s="11">
        <v>8.66</v>
      </c>
      <c r="L8" s="55">
        <f t="shared" si="0"/>
        <v>75.05000000000001</v>
      </c>
      <c r="M8" s="56">
        <f t="shared" si="1"/>
        <v>16.4</v>
      </c>
      <c r="N8" s="56">
        <f t="shared" si="2"/>
        <v>58.65000000000001</v>
      </c>
      <c r="O8" s="56">
        <f t="shared" si="3"/>
        <v>20.9</v>
      </c>
      <c r="P8" s="56">
        <f t="shared" si="4"/>
        <v>7.46</v>
      </c>
      <c r="Q8" s="56"/>
      <c r="R8" s="56"/>
      <c r="S8" s="55">
        <v>0</v>
      </c>
      <c r="T8" s="56"/>
      <c r="U8" s="56">
        <f t="shared" si="5"/>
        <v>20.9</v>
      </c>
      <c r="V8" s="56">
        <f t="shared" si="6"/>
        <v>7.46</v>
      </c>
      <c r="W8" s="57">
        <f t="shared" si="7"/>
        <v>139.94638069705093</v>
      </c>
      <c r="X8" s="57">
        <f t="shared" si="8"/>
        <v>7.95149890324153</v>
      </c>
    </row>
    <row r="9" spans="1:24" ht="15" thickBot="1">
      <c r="A9" s="66"/>
      <c r="B9" t="s">
        <v>103</v>
      </c>
      <c r="C9" s="15" t="s">
        <v>112</v>
      </c>
      <c r="D9" s="11">
        <v>21.6</v>
      </c>
      <c r="E9" s="11">
        <v>7.51</v>
      </c>
      <c r="F9" s="11">
        <v>21.15</v>
      </c>
      <c r="G9" s="11">
        <v>7.39</v>
      </c>
      <c r="H9" s="11">
        <v>0</v>
      </c>
      <c r="I9" s="11">
        <v>0</v>
      </c>
      <c r="J9" s="11">
        <v>0</v>
      </c>
      <c r="K9" s="11">
        <v>0</v>
      </c>
      <c r="L9" s="55">
        <f t="shared" si="0"/>
        <v>42.75</v>
      </c>
      <c r="M9" s="56">
        <f t="shared" si="1"/>
        <v>0</v>
      </c>
      <c r="N9" s="56">
        <f t="shared" si="2"/>
        <v>42.75</v>
      </c>
      <c r="O9" s="56">
        <f t="shared" si="3"/>
        <v>21.6</v>
      </c>
      <c r="P9" s="56">
        <f t="shared" si="4"/>
        <v>0</v>
      </c>
      <c r="Q9" s="56"/>
      <c r="R9" s="56"/>
      <c r="S9" s="55">
        <v>0</v>
      </c>
      <c r="T9" s="56"/>
      <c r="U9" s="56">
        <f t="shared" si="5"/>
        <v>21.6</v>
      </c>
      <c r="V9" s="56">
        <f t="shared" si="6"/>
        <v>0</v>
      </c>
      <c r="W9" s="57">
        <f t="shared" si="7"/>
      </c>
      <c r="X9" s="57">
        <f t="shared" si="8"/>
      </c>
    </row>
    <row r="10" spans="1:24" ht="15" thickBot="1">
      <c r="A10" s="66"/>
      <c r="B10" t="s">
        <v>108</v>
      </c>
      <c r="C10" s="15" t="s">
        <v>112</v>
      </c>
      <c r="D10" s="11">
        <v>0</v>
      </c>
      <c r="E10" s="11">
        <v>0</v>
      </c>
      <c r="F10" s="11">
        <v>0</v>
      </c>
      <c r="G10" s="11">
        <v>0</v>
      </c>
      <c r="H10" s="11">
        <v>22.1</v>
      </c>
      <c r="I10" s="11">
        <v>7.42</v>
      </c>
      <c r="J10" s="11">
        <v>20.15</v>
      </c>
      <c r="K10" s="11">
        <v>7.29</v>
      </c>
      <c r="L10" s="55">
        <f t="shared" si="0"/>
        <v>42.25</v>
      </c>
      <c r="M10" s="56">
        <f t="shared" si="1"/>
        <v>0</v>
      </c>
      <c r="N10" s="56">
        <f t="shared" si="2"/>
        <v>42.25</v>
      </c>
      <c r="O10" s="56">
        <f t="shared" si="3"/>
        <v>22.1</v>
      </c>
      <c r="P10" s="56">
        <f t="shared" si="4"/>
        <v>0</v>
      </c>
      <c r="Q10" s="56"/>
      <c r="R10" s="56"/>
      <c r="S10" s="55">
        <v>0</v>
      </c>
      <c r="T10" s="56"/>
      <c r="U10" s="56">
        <f t="shared" si="5"/>
        <v>22.1</v>
      </c>
      <c r="V10" s="56">
        <f t="shared" si="6"/>
        <v>0</v>
      </c>
      <c r="W10" s="57">
        <f t="shared" si="7"/>
      </c>
      <c r="X10" s="57">
        <f t="shared" si="8"/>
      </c>
    </row>
    <row r="11" spans="1:24" ht="15" thickBot="1">
      <c r="A11" s="66"/>
      <c r="B11" t="s">
        <v>111</v>
      </c>
      <c r="C11" s="15" t="s">
        <v>112</v>
      </c>
      <c r="D11" s="11">
        <v>19.15</v>
      </c>
      <c r="E11" s="11">
        <v>7.09</v>
      </c>
      <c r="F11" s="11">
        <v>0</v>
      </c>
      <c r="G11" s="11">
        <v>0</v>
      </c>
      <c r="H11" s="11">
        <v>0</v>
      </c>
      <c r="I11" s="11">
        <v>0</v>
      </c>
      <c r="J11" s="11">
        <v>22.1</v>
      </c>
      <c r="K11" s="11">
        <v>7.57</v>
      </c>
      <c r="L11" s="55">
        <f t="shared" si="0"/>
        <v>41.25</v>
      </c>
      <c r="M11" s="56">
        <f t="shared" si="1"/>
        <v>0</v>
      </c>
      <c r="N11" s="56">
        <f t="shared" si="2"/>
        <v>41.25</v>
      </c>
      <c r="O11" s="56">
        <f t="shared" si="3"/>
        <v>22.1</v>
      </c>
      <c r="P11" s="56">
        <f t="shared" si="4"/>
        <v>0</v>
      </c>
      <c r="Q11" s="56"/>
      <c r="R11" s="56"/>
      <c r="S11" s="55">
        <v>0</v>
      </c>
      <c r="T11" s="56"/>
      <c r="U11" s="56">
        <f t="shared" si="5"/>
        <v>22.1</v>
      </c>
      <c r="V11" s="56">
        <f t="shared" si="6"/>
        <v>0</v>
      </c>
      <c r="W11" s="57">
        <f t="shared" si="7"/>
      </c>
      <c r="X11" s="57">
        <f t="shared" si="8"/>
      </c>
    </row>
    <row r="12" spans="1:24" ht="15" thickBot="1">
      <c r="A12" s="66"/>
      <c r="B12" t="s">
        <v>115</v>
      </c>
      <c r="C12" s="15" t="s">
        <v>112</v>
      </c>
      <c r="D12" s="11">
        <v>0</v>
      </c>
      <c r="E12" s="11">
        <v>0</v>
      </c>
      <c r="F12" s="11">
        <v>17.15</v>
      </c>
      <c r="G12" s="11">
        <v>8</v>
      </c>
      <c r="H12" s="11">
        <v>17.2</v>
      </c>
      <c r="I12" s="11">
        <v>7.4</v>
      </c>
      <c r="J12" s="11">
        <v>0</v>
      </c>
      <c r="K12" s="11">
        <v>0</v>
      </c>
      <c r="L12" s="55">
        <f t="shared" si="0"/>
        <v>34.349999999999994</v>
      </c>
      <c r="M12" s="56">
        <f t="shared" si="1"/>
        <v>0</v>
      </c>
      <c r="N12" s="56">
        <f t="shared" si="2"/>
        <v>34.349999999999994</v>
      </c>
      <c r="O12" s="56">
        <f t="shared" si="3"/>
        <v>17.2</v>
      </c>
      <c r="P12" s="56">
        <f t="shared" si="4"/>
        <v>0</v>
      </c>
      <c r="Q12" s="56"/>
      <c r="R12" s="56"/>
      <c r="S12" s="55">
        <v>0</v>
      </c>
      <c r="T12" s="56"/>
      <c r="U12" s="56">
        <f t="shared" si="5"/>
        <v>17.2</v>
      </c>
      <c r="V12" s="56">
        <f t="shared" si="6"/>
        <v>0</v>
      </c>
      <c r="W12" s="57">
        <f t="shared" si="7"/>
      </c>
      <c r="X12" s="57">
        <f t="shared" si="8"/>
      </c>
    </row>
    <row r="13" spans="1:24" ht="15" thickBot="1">
      <c r="A13" s="66"/>
      <c r="B13" t="s">
        <v>102</v>
      </c>
      <c r="C13" s="15" t="s">
        <v>114</v>
      </c>
      <c r="D13" s="11">
        <v>0</v>
      </c>
      <c r="E13" s="11">
        <v>0</v>
      </c>
      <c r="F13" s="11">
        <v>34.6</v>
      </c>
      <c r="G13" s="11">
        <v>4.57</v>
      </c>
      <c r="H13" s="11">
        <v>35.8</v>
      </c>
      <c r="I13" s="11">
        <v>4.37</v>
      </c>
      <c r="J13" s="11">
        <v>0</v>
      </c>
      <c r="K13" s="11">
        <v>0</v>
      </c>
      <c r="L13" s="55">
        <f t="shared" si="0"/>
        <v>70.4</v>
      </c>
      <c r="M13" s="56">
        <f t="shared" si="1"/>
        <v>0</v>
      </c>
      <c r="N13" s="56">
        <f t="shared" si="2"/>
        <v>70.4</v>
      </c>
      <c r="O13" s="56">
        <f t="shared" si="3"/>
        <v>35.8</v>
      </c>
      <c r="P13" s="56">
        <f t="shared" si="4"/>
        <v>0</v>
      </c>
      <c r="Q13" s="56"/>
      <c r="R13" s="56"/>
      <c r="S13" s="55">
        <v>0</v>
      </c>
      <c r="T13" s="56"/>
      <c r="U13" s="56">
        <f t="shared" si="5"/>
        <v>35.8</v>
      </c>
      <c r="V13" s="56">
        <f t="shared" si="6"/>
        <v>0</v>
      </c>
      <c r="W13" s="57">
        <f t="shared" si="7"/>
      </c>
      <c r="X13" s="57">
        <f t="shared" si="8"/>
      </c>
    </row>
    <row r="14" spans="1:24" ht="15" thickBot="1">
      <c r="A14" s="66"/>
      <c r="B14" t="s">
        <v>106</v>
      </c>
      <c r="C14" s="15" t="s">
        <v>114</v>
      </c>
      <c r="D14" s="11">
        <v>28.2</v>
      </c>
      <c r="E14" s="11">
        <v>5.73</v>
      </c>
      <c r="F14" s="11">
        <v>0</v>
      </c>
      <c r="G14" s="11">
        <v>0</v>
      </c>
      <c r="H14" s="11">
        <v>0</v>
      </c>
      <c r="I14" s="11">
        <v>0</v>
      </c>
      <c r="J14" s="11">
        <v>27.05</v>
      </c>
      <c r="K14" s="11">
        <v>5.84</v>
      </c>
      <c r="L14" s="55">
        <f t="shared" si="0"/>
        <v>55.25</v>
      </c>
      <c r="M14" s="56">
        <f t="shared" si="1"/>
        <v>0</v>
      </c>
      <c r="N14" s="56">
        <f t="shared" si="2"/>
        <v>55.25</v>
      </c>
      <c r="O14" s="56">
        <f t="shared" si="3"/>
        <v>28.2</v>
      </c>
      <c r="P14" s="56">
        <f t="shared" si="4"/>
        <v>0</v>
      </c>
      <c r="Q14" s="56"/>
      <c r="R14" s="56"/>
      <c r="S14" s="55">
        <v>0</v>
      </c>
      <c r="T14" s="56"/>
      <c r="U14" s="56">
        <f t="shared" si="5"/>
        <v>28.2</v>
      </c>
      <c r="V14" s="56">
        <f t="shared" si="6"/>
        <v>0</v>
      </c>
      <c r="W14" s="57">
        <f t="shared" si="7"/>
      </c>
      <c r="X14" s="57">
        <f t="shared" si="8"/>
      </c>
    </row>
    <row r="15" spans="1:24" ht="15" thickBot="1">
      <c r="A15" s="66"/>
      <c r="B15" t="s">
        <v>110</v>
      </c>
      <c r="C15" s="15" t="s">
        <v>114</v>
      </c>
      <c r="D15" s="11">
        <v>0</v>
      </c>
      <c r="E15" s="11">
        <v>0</v>
      </c>
      <c r="F15" s="11">
        <v>0</v>
      </c>
      <c r="G15" s="11">
        <v>0</v>
      </c>
      <c r="H15" s="11">
        <v>26.3</v>
      </c>
      <c r="I15" s="11">
        <v>5.4</v>
      </c>
      <c r="J15" s="11">
        <v>27.35</v>
      </c>
      <c r="K15" s="11">
        <v>5.68</v>
      </c>
      <c r="L15" s="55">
        <f t="shared" si="0"/>
        <v>53.650000000000006</v>
      </c>
      <c r="M15" s="56">
        <f t="shared" si="1"/>
        <v>0</v>
      </c>
      <c r="N15" s="56">
        <f t="shared" si="2"/>
        <v>53.650000000000006</v>
      </c>
      <c r="O15" s="56">
        <f t="shared" si="3"/>
        <v>27.35</v>
      </c>
      <c r="P15" s="56">
        <f t="shared" si="4"/>
        <v>0</v>
      </c>
      <c r="Q15" s="56"/>
      <c r="R15" s="56"/>
      <c r="S15" s="55">
        <v>0</v>
      </c>
      <c r="T15" s="56"/>
      <c r="U15" s="56">
        <f t="shared" si="5"/>
        <v>27.35</v>
      </c>
      <c r="V15" s="56">
        <f t="shared" si="6"/>
        <v>0</v>
      </c>
      <c r="W15" s="57">
        <f t="shared" si="7"/>
      </c>
      <c r="X15" s="57">
        <f t="shared" si="8"/>
      </c>
    </row>
    <row r="16" spans="1:24" ht="15">
      <c r="A16" s="66"/>
      <c r="B16" t="s">
        <v>104</v>
      </c>
      <c r="C16" s="15" t="s">
        <v>114</v>
      </c>
      <c r="D16" s="11">
        <v>24.05</v>
      </c>
      <c r="E16" s="11">
        <v>6.07</v>
      </c>
      <c r="F16" s="11">
        <v>13.25</v>
      </c>
      <c r="G16" s="11">
        <v>6.56</v>
      </c>
      <c r="H16" s="11">
        <v>0</v>
      </c>
      <c r="I16" s="11">
        <v>0</v>
      </c>
      <c r="J16" s="11">
        <v>0</v>
      </c>
      <c r="K16" s="11">
        <v>0</v>
      </c>
      <c r="L16" s="55">
        <f t="shared" si="0"/>
        <v>37.3</v>
      </c>
      <c r="M16" s="56">
        <f t="shared" si="1"/>
        <v>0</v>
      </c>
      <c r="N16" s="56">
        <f t="shared" si="2"/>
        <v>37.3</v>
      </c>
      <c r="O16" s="56">
        <f t="shared" si="3"/>
        <v>24.05</v>
      </c>
      <c r="P16" s="56">
        <f t="shared" si="4"/>
        <v>0</v>
      </c>
      <c r="Q16" s="56"/>
      <c r="R16" s="56"/>
      <c r="S16" s="55">
        <v>0</v>
      </c>
      <c r="T16" s="56"/>
      <c r="U16" s="56">
        <f t="shared" si="5"/>
        <v>24.05</v>
      </c>
      <c r="V16" s="56">
        <f t="shared" si="6"/>
        <v>0</v>
      </c>
      <c r="W16" s="57">
        <f t="shared" si="7"/>
      </c>
      <c r="X16" s="57">
        <f t="shared" si="8"/>
      </c>
    </row>
    <row r="17" spans="1:24" ht="12.75">
      <c r="A17"/>
      <c r="B17"/>
      <c r="C17"/>
      <c r="D17" s="11"/>
      <c r="E17" s="11"/>
      <c r="F17" s="11"/>
      <c r="G17" s="11"/>
      <c r="H17" s="11"/>
      <c r="I17" s="11"/>
      <c r="J17" s="11"/>
      <c r="K17" s="11"/>
      <c r="L17"/>
      <c r="M17"/>
      <c r="N17"/>
      <c r="O17"/>
      <c r="P17"/>
      <c r="Q17"/>
      <c r="R17"/>
      <c r="S17"/>
      <c r="T17"/>
      <c r="U17"/>
      <c r="V17"/>
      <c r="W17"/>
      <c r="X17"/>
    </row>
    <row r="18" spans="1:24" ht="12.75">
      <c r="A18"/>
      <c r="B18"/>
      <c r="C18"/>
      <c r="D18" s="11"/>
      <c r="E18" s="11"/>
      <c r="F18" s="11"/>
      <c r="G18" s="11"/>
      <c r="H18" s="11"/>
      <c r="I18" s="11"/>
      <c r="J18" s="11"/>
      <c r="K18" s="11"/>
      <c r="L18"/>
      <c r="M18"/>
      <c r="N18"/>
      <c r="O18"/>
      <c r="P18"/>
      <c r="Q18"/>
      <c r="R18"/>
      <c r="S18"/>
      <c r="T18"/>
      <c r="U18"/>
      <c r="V18"/>
      <c r="W18"/>
      <c r="X18"/>
    </row>
    <row r="19" spans="1:24" ht="12.75">
      <c r="A19"/>
      <c r="B19"/>
      <c r="C19"/>
      <c r="D19" s="11"/>
      <c r="E19" s="11"/>
      <c r="F19" s="11"/>
      <c r="G19" s="11"/>
      <c r="H19" s="11"/>
      <c r="I19" s="11"/>
      <c r="J19" s="11"/>
      <c r="K19" s="11"/>
      <c r="L19"/>
      <c r="M19"/>
      <c r="N19"/>
      <c r="O19"/>
      <c r="P19"/>
      <c r="Q19"/>
      <c r="R19"/>
      <c r="S19"/>
      <c r="T19"/>
      <c r="U19"/>
      <c r="V19"/>
      <c r="W19"/>
      <c r="X19"/>
    </row>
    <row r="20" spans="1:24" ht="12.75">
      <c r="A20"/>
      <c r="B20"/>
      <c r="C20"/>
      <c r="D20" s="11"/>
      <c r="E20" s="11"/>
      <c r="F20" s="11"/>
      <c r="G20" s="11"/>
      <c r="H20" s="11"/>
      <c r="I20" s="11"/>
      <c r="J20" s="11"/>
      <c r="K20" s="11"/>
      <c r="L20"/>
      <c r="M20"/>
      <c r="N20"/>
      <c r="O20"/>
      <c r="P20"/>
      <c r="Q20"/>
      <c r="R20"/>
      <c r="S20"/>
      <c r="T20"/>
      <c r="U20"/>
      <c r="V20"/>
      <c r="W20"/>
      <c r="X20"/>
    </row>
    <row r="21" spans="1:24" ht="12.75">
      <c r="A21"/>
      <c r="B21"/>
      <c r="C21"/>
      <c r="D21" s="11"/>
      <c r="E21" s="11"/>
      <c r="F21" s="11"/>
      <c r="G21" s="11"/>
      <c r="H21" s="11"/>
      <c r="I21" s="11"/>
      <c r="J21" s="11"/>
      <c r="K21" s="11"/>
      <c r="L21"/>
      <c r="M21"/>
      <c r="N21"/>
      <c r="O21"/>
      <c r="P21"/>
      <c r="Q21"/>
      <c r="R21"/>
      <c r="S21"/>
      <c r="T21"/>
      <c r="U21"/>
      <c r="V21"/>
      <c r="W21"/>
      <c r="X21"/>
    </row>
    <row r="22" spans="1:24" ht="12.75">
      <c r="A22"/>
      <c r="B22"/>
      <c r="C22"/>
      <c r="D22" s="11"/>
      <c r="E22" s="11"/>
      <c r="F22" s="11"/>
      <c r="G22" s="11"/>
      <c r="H22" s="11"/>
      <c r="I22" s="11"/>
      <c r="J22" s="11"/>
      <c r="K22" s="11"/>
      <c r="L22"/>
      <c r="M22"/>
      <c r="N22"/>
      <c r="O22"/>
      <c r="P22"/>
      <c r="Q22"/>
      <c r="R22"/>
      <c r="S22"/>
      <c r="T22"/>
      <c r="U22"/>
      <c r="V22"/>
      <c r="W22"/>
      <c r="X22"/>
    </row>
    <row r="23" spans="1:24" ht="12.75">
      <c r="A23"/>
      <c r="B23"/>
      <c r="C23"/>
      <c r="D23" s="11"/>
      <c r="E23" s="11"/>
      <c r="F23" s="11"/>
      <c r="G23" s="11"/>
      <c r="H23" s="11"/>
      <c r="I23" s="11"/>
      <c r="J23" s="11"/>
      <c r="K23" s="11"/>
      <c r="L23"/>
      <c r="M23"/>
      <c r="N23"/>
      <c r="O23"/>
      <c r="P23"/>
      <c r="Q23"/>
      <c r="R23"/>
      <c r="S23"/>
      <c r="T23"/>
      <c r="U23"/>
      <c r="V23"/>
      <c r="W23"/>
      <c r="X23"/>
    </row>
    <row r="24" spans="1:24" ht="12.75">
      <c r="A24"/>
      <c r="B24"/>
      <c r="C24"/>
      <c r="D24" s="11"/>
      <c r="E24" s="11"/>
      <c r="F24" s="11"/>
      <c r="G24" s="11"/>
      <c r="H24" s="11"/>
      <c r="I24" s="11"/>
      <c r="J24" s="11"/>
      <c r="K24" s="11"/>
      <c r="L24"/>
      <c r="M24"/>
      <c r="N24"/>
      <c r="O24"/>
      <c r="P24"/>
      <c r="Q24"/>
      <c r="R24"/>
      <c r="S24"/>
      <c r="T24"/>
      <c r="U24"/>
      <c r="V24"/>
      <c r="W24"/>
      <c r="X24"/>
    </row>
    <row r="25" spans="1:24" ht="12.75">
      <c r="A25"/>
      <c r="B25"/>
      <c r="C25"/>
      <c r="D25" s="11"/>
      <c r="E25" s="11"/>
      <c r="F25" s="11"/>
      <c r="G25" s="11"/>
      <c r="H25" s="11"/>
      <c r="I25" s="11"/>
      <c r="J25" s="11"/>
      <c r="K25" s="11"/>
      <c r="L25"/>
      <c r="M25"/>
      <c r="N25"/>
      <c r="O25"/>
      <c r="P25"/>
      <c r="Q25"/>
      <c r="R25"/>
      <c r="S25"/>
      <c r="T25"/>
      <c r="U25"/>
      <c r="V25"/>
      <c r="W25"/>
      <c r="X25"/>
    </row>
    <row r="26" spans="1:24" ht="12.75">
      <c r="A26"/>
      <c r="B26"/>
      <c r="C26"/>
      <c r="D26" s="11"/>
      <c r="E26" s="11"/>
      <c r="F26" s="11"/>
      <c r="G26" s="11"/>
      <c r="H26" s="11"/>
      <c r="I26" s="11"/>
      <c r="J26" s="11"/>
      <c r="K26" s="11"/>
      <c r="L26"/>
      <c r="M26"/>
      <c r="N26"/>
      <c r="O26"/>
      <c r="P26"/>
      <c r="Q26"/>
      <c r="R26"/>
      <c r="S26"/>
      <c r="T26"/>
      <c r="U26"/>
      <c r="V26"/>
      <c r="W26"/>
      <c r="X26"/>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2" t="s">
        <v>28</v>
      </c>
      <c r="E1" s="172"/>
      <c r="F1" s="31"/>
      <c r="G1" s="172" t="s">
        <v>29</v>
      </c>
      <c r="H1" s="172"/>
    </row>
    <row r="2" spans="4:18" ht="12.75">
      <c r="D2" s="31" t="s">
        <v>30</v>
      </c>
      <c r="E2" s="31" t="s">
        <v>31</v>
      </c>
      <c r="F2" s="31"/>
      <c r="G2" s="31" t="s">
        <v>30</v>
      </c>
      <c r="H2" s="31" t="s">
        <v>31</v>
      </c>
      <c r="R2"/>
    </row>
    <row r="3" spans="4:8" ht="12.75">
      <c r="D3" s="11">
        <v>2</v>
      </c>
      <c r="E3" s="11">
        <v>50</v>
      </c>
      <c r="G3" s="11">
        <v>1</v>
      </c>
      <c r="H3" s="11">
        <v>25</v>
      </c>
    </row>
    <row r="4" spans="2:17" ht="18" customHeight="1">
      <c r="B4" s="33">
        <v>12</v>
      </c>
      <c r="C4" s="33" t="s">
        <v>51</v>
      </c>
      <c r="D4" s="43"/>
      <c r="E4" s="44"/>
      <c r="F4" s="45"/>
      <c r="G4" s="43"/>
      <c r="H4" s="45"/>
      <c r="I4" s="43"/>
      <c r="J4" s="46"/>
      <c r="K4" s="43"/>
      <c r="L4" s="45"/>
      <c r="M4" s="43"/>
      <c r="N4" s="46"/>
      <c r="O4" s="43"/>
      <c r="P4" s="45"/>
      <c r="Q4" s="43"/>
    </row>
    <row r="5" spans="1:18" ht="12.75">
      <c r="A5" s="29" t="s">
        <v>27</v>
      </c>
      <c r="B5" s="29" t="s">
        <v>20</v>
      </c>
      <c r="C5" s="159"/>
      <c r="D5" s="160"/>
      <c r="E5" s="161"/>
      <c r="G5" s="162"/>
      <c r="H5" s="160"/>
      <c r="I5" s="161"/>
      <c r="K5" s="156"/>
      <c r="L5" s="157"/>
      <c r="M5" s="158"/>
      <c r="O5" s="169"/>
      <c r="P5" s="170"/>
      <c r="Q5" s="171"/>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 aca="true" t="shared" si="0" ref="A7:A18">IF(MIN(D7,E7,H7,I7,L7:M7,P7,Q7)&gt;=0.01,"OK","")</f>
      </c>
      <c r="B7" s="21">
        <v>1</v>
      </c>
      <c r="C7" t="s">
        <v>106</v>
      </c>
      <c r="D7" s="11">
        <v>0</v>
      </c>
      <c r="E7" s="11">
        <v>0</v>
      </c>
      <c r="F7" s="13"/>
      <c r="G7" t="s">
        <v>113</v>
      </c>
      <c r="H7" s="11">
        <v>0</v>
      </c>
      <c r="I7" s="11">
        <v>0</v>
      </c>
      <c r="J7" s="22"/>
      <c r="K7" t="s">
        <v>102</v>
      </c>
      <c r="L7" s="11">
        <v>0</v>
      </c>
      <c r="M7" s="11">
        <v>0</v>
      </c>
      <c r="N7" s="22"/>
      <c r="O7" t="s">
        <v>108</v>
      </c>
      <c r="P7" s="11">
        <v>0</v>
      </c>
      <c r="Q7" s="11">
        <v>0</v>
      </c>
      <c r="R7" s="17">
        <f aca="true" t="shared" si="1" ref="R7:R18">IF(((SUM(D7:Q7))*100)&lt;&gt;INT((SUM(D7:Q7)*100)),"Too many dec places","")</f>
      </c>
      <c r="S7" s="20"/>
      <c r="T7" s="20"/>
      <c r="U7" s="20"/>
      <c r="V7" s="20"/>
      <c r="W7" s="20"/>
      <c r="X7" s="20"/>
      <c r="Y7" s="20"/>
      <c r="Z7" s="20"/>
      <c r="AA7" s="20"/>
      <c r="AB7" s="20"/>
      <c r="AC7" s="20"/>
      <c r="AD7" s="20"/>
      <c r="AE7" s="20"/>
    </row>
    <row r="8" spans="1:31" ht="12.75">
      <c r="A8" s="3">
        <f t="shared" si="0"/>
      </c>
      <c r="B8" s="21">
        <v>2</v>
      </c>
      <c r="C8" t="s">
        <v>108</v>
      </c>
      <c r="D8" s="11">
        <v>0</v>
      </c>
      <c r="E8" s="11">
        <v>0</v>
      </c>
      <c r="F8" s="13"/>
      <c r="G8" t="s">
        <v>106</v>
      </c>
      <c r="H8" s="11">
        <v>0</v>
      </c>
      <c r="I8" s="11">
        <v>0</v>
      </c>
      <c r="J8" s="22"/>
      <c r="K8" t="s">
        <v>113</v>
      </c>
      <c r="L8" s="11">
        <v>0</v>
      </c>
      <c r="M8" s="11">
        <v>0</v>
      </c>
      <c r="N8" s="22"/>
      <c r="O8" t="s">
        <v>102</v>
      </c>
      <c r="P8" s="11">
        <v>0</v>
      </c>
      <c r="Q8" s="11">
        <v>0</v>
      </c>
      <c r="R8" s="17">
        <f t="shared" si="1"/>
      </c>
      <c r="S8" s="20"/>
      <c r="T8" s="20"/>
      <c r="U8" s="20"/>
      <c r="V8" s="20"/>
      <c r="W8" s="20"/>
      <c r="X8" s="20"/>
      <c r="Y8" s="20"/>
      <c r="Z8" s="20"/>
      <c r="AA8" s="20"/>
      <c r="AB8" s="20"/>
      <c r="AC8" s="20"/>
      <c r="AD8" s="20"/>
      <c r="AE8" s="20"/>
    </row>
    <row r="9" spans="1:31" ht="12.75">
      <c r="A9" s="3">
        <f t="shared" si="0"/>
      </c>
      <c r="B9" s="21">
        <v>3</v>
      </c>
      <c r="C9" t="s">
        <v>107</v>
      </c>
      <c r="D9" s="11">
        <v>0</v>
      </c>
      <c r="E9" s="11">
        <v>0</v>
      </c>
      <c r="F9" s="13"/>
      <c r="G9" t="s">
        <v>111</v>
      </c>
      <c r="H9" s="11">
        <v>0</v>
      </c>
      <c r="I9" s="11">
        <v>0</v>
      </c>
      <c r="J9" s="22"/>
      <c r="K9" t="s">
        <v>105</v>
      </c>
      <c r="L9" s="11">
        <v>0</v>
      </c>
      <c r="M9" s="11">
        <v>0</v>
      </c>
      <c r="N9" s="22"/>
      <c r="O9" t="s">
        <v>110</v>
      </c>
      <c r="P9" s="11">
        <v>0</v>
      </c>
      <c r="Q9" s="11">
        <v>0</v>
      </c>
      <c r="R9" s="17">
        <f t="shared" si="1"/>
      </c>
      <c r="S9" s="20"/>
      <c r="T9" s="20"/>
      <c r="U9" s="20"/>
      <c r="V9" s="20"/>
      <c r="W9" s="20"/>
      <c r="X9" s="20"/>
      <c r="Y9" s="20"/>
      <c r="Z9" s="20"/>
      <c r="AA9" s="20"/>
      <c r="AB9" s="20"/>
      <c r="AC9" s="20"/>
      <c r="AD9" s="20"/>
      <c r="AE9" s="20"/>
    </row>
    <row r="10" spans="1:31" ht="12.75">
      <c r="A10" s="3">
        <f t="shared" si="0"/>
      </c>
      <c r="B10" s="21">
        <v>4</v>
      </c>
      <c r="C10" t="s">
        <v>110</v>
      </c>
      <c r="D10" s="11">
        <v>0</v>
      </c>
      <c r="E10" s="11">
        <v>0</v>
      </c>
      <c r="F10" s="13"/>
      <c r="G10" t="s">
        <v>107</v>
      </c>
      <c r="H10" s="11">
        <v>0</v>
      </c>
      <c r="I10" s="11">
        <v>0</v>
      </c>
      <c r="J10" s="22"/>
      <c r="K10" t="s">
        <v>111</v>
      </c>
      <c r="L10" s="11">
        <v>0</v>
      </c>
      <c r="M10" s="11">
        <v>0</v>
      </c>
      <c r="N10" s="22"/>
      <c r="O10" t="s">
        <v>105</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103</v>
      </c>
      <c r="D11" s="11">
        <v>0</v>
      </c>
      <c r="E11" s="11">
        <v>0</v>
      </c>
      <c r="F11" s="13"/>
      <c r="G11" t="s">
        <v>115</v>
      </c>
      <c r="H11" s="11">
        <v>0</v>
      </c>
      <c r="I11" s="11">
        <v>0</v>
      </c>
      <c r="J11" s="22"/>
      <c r="K11" t="s">
        <v>109</v>
      </c>
      <c r="L11" s="11">
        <v>0</v>
      </c>
      <c r="M11" s="11">
        <v>0</v>
      </c>
      <c r="N11" s="22"/>
      <c r="O11" t="s">
        <v>104</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104</v>
      </c>
      <c r="D12" s="11">
        <v>0</v>
      </c>
      <c r="E12" s="11">
        <v>0</v>
      </c>
      <c r="F12" s="13"/>
      <c r="G12" t="s">
        <v>103</v>
      </c>
      <c r="H12" s="11">
        <v>0</v>
      </c>
      <c r="I12" s="11">
        <v>0</v>
      </c>
      <c r="J12" s="22"/>
      <c r="K12" t="s">
        <v>115</v>
      </c>
      <c r="L12" s="11">
        <v>0</v>
      </c>
      <c r="M12" s="11">
        <v>0</v>
      </c>
      <c r="N12" s="22"/>
      <c r="O12" t="s">
        <v>109</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102</v>
      </c>
      <c r="D13" s="11">
        <v>0</v>
      </c>
      <c r="E13" s="11">
        <v>0</v>
      </c>
      <c r="F13" s="13"/>
      <c r="G13" t="s">
        <v>104</v>
      </c>
      <c r="H13" s="11">
        <v>0</v>
      </c>
      <c r="I13" s="11">
        <v>0</v>
      </c>
      <c r="J13" s="22"/>
      <c r="K13" t="s">
        <v>106</v>
      </c>
      <c r="L13" s="11">
        <v>0</v>
      </c>
      <c r="M13" s="11">
        <v>0</v>
      </c>
      <c r="N13" s="22"/>
      <c r="O13" t="s">
        <v>115</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115</v>
      </c>
      <c r="D14" s="11">
        <v>0</v>
      </c>
      <c r="E14" s="11">
        <v>0</v>
      </c>
      <c r="F14" s="13"/>
      <c r="G14" t="s">
        <v>102</v>
      </c>
      <c r="H14" s="11">
        <v>0</v>
      </c>
      <c r="I14" s="11">
        <v>0</v>
      </c>
      <c r="J14" s="22"/>
      <c r="K14" t="s">
        <v>104</v>
      </c>
      <c r="L14" s="11">
        <v>0</v>
      </c>
      <c r="M14" s="11">
        <v>0</v>
      </c>
      <c r="N14" s="22"/>
      <c r="O14" t="s">
        <v>106</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105</v>
      </c>
      <c r="D15" s="11">
        <v>0</v>
      </c>
      <c r="E15" s="11">
        <v>0</v>
      </c>
      <c r="F15" s="13"/>
      <c r="G15" t="s">
        <v>108</v>
      </c>
      <c r="H15" s="11">
        <v>0</v>
      </c>
      <c r="I15" s="11">
        <v>0</v>
      </c>
      <c r="J15" s="22"/>
      <c r="K15" t="s">
        <v>107</v>
      </c>
      <c r="L15" s="11">
        <v>0</v>
      </c>
      <c r="M15" s="11">
        <v>0</v>
      </c>
      <c r="N15" s="22"/>
      <c r="O15" t="s">
        <v>113</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113</v>
      </c>
      <c r="D16" s="11">
        <v>0</v>
      </c>
      <c r="E16" s="11">
        <v>0</v>
      </c>
      <c r="F16" s="13"/>
      <c r="G16" t="s">
        <v>105</v>
      </c>
      <c r="H16" s="11">
        <v>0</v>
      </c>
      <c r="I16" s="11">
        <v>0</v>
      </c>
      <c r="J16" s="22"/>
      <c r="K16" t="s">
        <v>108</v>
      </c>
      <c r="L16" s="11">
        <v>0</v>
      </c>
      <c r="M16" s="11">
        <v>0</v>
      </c>
      <c r="N16" s="22"/>
      <c r="O16" t="s">
        <v>107</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109</v>
      </c>
      <c r="D17" s="11">
        <v>0</v>
      </c>
      <c r="E17" s="11">
        <v>0</v>
      </c>
      <c r="F17" s="13"/>
      <c r="G17" t="s">
        <v>110</v>
      </c>
      <c r="H17" s="11">
        <v>0</v>
      </c>
      <c r="I17" s="11">
        <v>0</v>
      </c>
      <c r="J17" s="22"/>
      <c r="K17" t="s">
        <v>103</v>
      </c>
      <c r="L17" s="11">
        <v>0</v>
      </c>
      <c r="M17" s="11">
        <v>0</v>
      </c>
      <c r="N17" s="22"/>
      <c r="O17" t="s">
        <v>111</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111</v>
      </c>
      <c r="D18" s="11">
        <v>0</v>
      </c>
      <c r="E18" s="11">
        <v>0</v>
      </c>
      <c r="F18" s="13"/>
      <c r="G18" t="s">
        <v>109</v>
      </c>
      <c r="H18" s="11">
        <v>0</v>
      </c>
      <c r="I18" s="11">
        <v>0</v>
      </c>
      <c r="J18" s="22"/>
      <c r="K18" t="s">
        <v>110</v>
      </c>
      <c r="L18" s="11">
        <v>0</v>
      </c>
      <c r="M18" s="11">
        <v>0</v>
      </c>
      <c r="N18" s="22"/>
      <c r="O18" t="s">
        <v>103</v>
      </c>
      <c r="P18" s="11">
        <v>0</v>
      </c>
      <c r="Q18" s="11">
        <v>0</v>
      </c>
      <c r="R18" s="17">
        <f t="shared" si="1"/>
      </c>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23:K25 P7:P76 H7:H76 L7:L76 D7:D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M7:M76 I7:I76 E7:E76">
      <formula1>$G$3</formula1>
      <formula2>$H$3</formula2>
    </dataValidation>
  </dataValidations>
  <printOptions/>
  <pageMargins left="0.75" right="0.75" top="1" bottom="1" header="0.5" footer="0.5"/>
  <pageSetup orientation="portrait" paperSize="9"/>
  <legacyDrawing r:id="rId1"/>
</worksheet>
</file>

<file path=xl/worksheets/sheet12.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87</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t="s">
        <v>106</v>
      </c>
      <c r="C5" s="18" t="s">
        <v>114</v>
      </c>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t="s">
        <v>113</v>
      </c>
      <c r="C6" s="15" t="s">
        <v>112</v>
      </c>
      <c r="D6" s="32"/>
      <c r="E6" s="32"/>
      <c r="F6" s="32"/>
      <c r="G6" s="32"/>
      <c r="H6" s="32"/>
      <c r="I6" s="32"/>
      <c r="J6" s="32"/>
      <c r="K6" s="32"/>
      <c r="L6" s="55">
        <f aca="true" t="shared" si="0" ref="L6:L16">SUM(D6,F6,H6,J6)</f>
        <v>0</v>
      </c>
      <c r="M6" s="56">
        <f aca="true" t="shared" si="1" ref="M6:M16">IF(COUNT(D6,F6,H6,J6)=4,MINA(D6,F6,H6,J6),0)</f>
        <v>0</v>
      </c>
      <c r="N6" s="56">
        <f aca="true" t="shared" si="2" ref="N6:N16">SUM(L6-M6)</f>
        <v>0</v>
      </c>
      <c r="O6" s="56">
        <f aca="true" t="shared" si="3" ref="O6:O16">MAX(D6,F6,H6,J6)</f>
        <v>0</v>
      </c>
      <c r="P6" s="56">
        <f aca="true" t="shared" si="4" ref="P6:P16">MIN(E6,G6,I6,K6)</f>
        <v>0</v>
      </c>
      <c r="Q6" s="56"/>
      <c r="R6" s="56"/>
      <c r="S6" s="55">
        <v>0</v>
      </c>
      <c r="T6" s="56"/>
      <c r="U6" s="56">
        <f aca="true" t="shared" si="5" ref="U6:U16">MAX(O6,S6)</f>
        <v>0</v>
      </c>
      <c r="V6" s="56">
        <f aca="true" t="shared" si="6" ref="V6:V16">MIN(P6,T6)</f>
        <v>0</v>
      </c>
      <c r="W6" s="57">
        <f aca="true" t="shared" si="7" ref="W6:W16">IF(V6&lt;&gt;0,SUM($X$3/V6*12),"")</f>
      </c>
      <c r="X6" s="57">
        <f aca="true" t="shared" si="8" ref="X6:X16">IF(V6&lt;&gt;0,SUM(3600/V6*$X$3/5280),"")</f>
      </c>
    </row>
    <row r="7" spans="1:24" ht="15" thickBot="1">
      <c r="A7" s="66"/>
      <c r="B7" s="30" t="s">
        <v>102</v>
      </c>
      <c r="C7" s="15" t="s">
        <v>114</v>
      </c>
      <c r="D7" s="32"/>
      <c r="E7" s="32"/>
      <c r="F7" s="32"/>
      <c r="G7" s="32"/>
      <c r="H7" s="32"/>
      <c r="I7" s="32"/>
      <c r="J7" s="32"/>
      <c r="K7" s="32"/>
      <c r="L7" s="55">
        <f t="shared" si="0"/>
        <v>0</v>
      </c>
      <c r="M7" s="56">
        <f t="shared" si="1"/>
        <v>0</v>
      </c>
      <c r="N7" s="56">
        <f t="shared" si="2"/>
        <v>0</v>
      </c>
      <c r="O7" s="56">
        <f t="shared" si="3"/>
        <v>0</v>
      </c>
      <c r="P7" s="56">
        <f t="shared" si="4"/>
        <v>0</v>
      </c>
      <c r="Q7" s="56"/>
      <c r="R7" s="56"/>
      <c r="S7" s="55">
        <v>0</v>
      </c>
      <c r="T7" s="56"/>
      <c r="U7" s="56">
        <f t="shared" si="5"/>
        <v>0</v>
      </c>
      <c r="V7" s="56">
        <f t="shared" si="6"/>
        <v>0</v>
      </c>
      <c r="W7" s="57">
        <f t="shared" si="7"/>
      </c>
      <c r="X7" s="57">
        <f t="shared" si="8"/>
      </c>
    </row>
    <row r="8" spans="1:24" ht="15" thickBot="1">
      <c r="A8" s="66"/>
      <c r="B8" s="30" t="s">
        <v>108</v>
      </c>
      <c r="C8" s="15" t="s">
        <v>112</v>
      </c>
      <c r="D8" s="32"/>
      <c r="E8" s="32"/>
      <c r="F8" s="32"/>
      <c r="G8" s="32"/>
      <c r="H8" s="32"/>
      <c r="I8" s="32"/>
      <c r="J8" s="32"/>
      <c r="K8" s="32"/>
      <c r="L8" s="55">
        <f t="shared" si="0"/>
        <v>0</v>
      </c>
      <c r="M8" s="56">
        <f t="shared" si="1"/>
        <v>0</v>
      </c>
      <c r="N8" s="56">
        <f t="shared" si="2"/>
        <v>0</v>
      </c>
      <c r="O8" s="56">
        <f t="shared" si="3"/>
        <v>0</v>
      </c>
      <c r="P8" s="56">
        <f t="shared" si="4"/>
        <v>0</v>
      </c>
      <c r="Q8" s="56"/>
      <c r="R8" s="56"/>
      <c r="S8" s="55">
        <v>0</v>
      </c>
      <c r="T8" s="56"/>
      <c r="U8" s="56">
        <f t="shared" si="5"/>
        <v>0</v>
      </c>
      <c r="V8" s="56">
        <f t="shared" si="6"/>
        <v>0</v>
      </c>
      <c r="W8" s="57">
        <f t="shared" si="7"/>
      </c>
      <c r="X8" s="57">
        <f t="shared" si="8"/>
      </c>
    </row>
    <row r="9" spans="1:24" ht="15" thickBot="1">
      <c r="A9" s="66"/>
      <c r="B9" s="30" t="s">
        <v>107</v>
      </c>
      <c r="C9" s="15" t="s">
        <v>112</v>
      </c>
      <c r="D9" s="32"/>
      <c r="E9" s="32"/>
      <c r="F9" s="32"/>
      <c r="G9" s="32"/>
      <c r="H9" s="32"/>
      <c r="I9" s="32"/>
      <c r="J9" s="32"/>
      <c r="K9" s="32"/>
      <c r="L9" s="55">
        <f t="shared" si="0"/>
        <v>0</v>
      </c>
      <c r="M9" s="56">
        <f t="shared" si="1"/>
        <v>0</v>
      </c>
      <c r="N9" s="56">
        <f t="shared" si="2"/>
        <v>0</v>
      </c>
      <c r="O9" s="56">
        <f t="shared" si="3"/>
        <v>0</v>
      </c>
      <c r="P9" s="56">
        <f t="shared" si="4"/>
        <v>0</v>
      </c>
      <c r="Q9" s="56"/>
      <c r="R9" s="56"/>
      <c r="S9" s="55">
        <v>0</v>
      </c>
      <c r="T9" s="56"/>
      <c r="U9" s="56">
        <f t="shared" si="5"/>
        <v>0</v>
      </c>
      <c r="V9" s="56">
        <f t="shared" si="6"/>
        <v>0</v>
      </c>
      <c r="W9" s="57">
        <f t="shared" si="7"/>
      </c>
      <c r="X9" s="57">
        <f t="shared" si="8"/>
      </c>
    </row>
    <row r="10" spans="1:24" ht="15" thickBot="1">
      <c r="A10" s="66"/>
      <c r="B10" s="30" t="s">
        <v>111</v>
      </c>
      <c r="C10" s="15" t="s">
        <v>112</v>
      </c>
      <c r="D10" s="32"/>
      <c r="E10" s="32"/>
      <c r="F10" s="32"/>
      <c r="G10" s="32"/>
      <c r="H10" s="32"/>
      <c r="I10" s="32"/>
      <c r="J10" s="32"/>
      <c r="K10" s="32"/>
      <c r="L10" s="55">
        <f t="shared" si="0"/>
        <v>0</v>
      </c>
      <c r="M10" s="56">
        <f t="shared" si="1"/>
        <v>0</v>
      </c>
      <c r="N10" s="56">
        <f t="shared" si="2"/>
        <v>0</v>
      </c>
      <c r="O10" s="56">
        <f t="shared" si="3"/>
        <v>0</v>
      </c>
      <c r="P10" s="56">
        <f t="shared" si="4"/>
        <v>0</v>
      </c>
      <c r="Q10" s="56"/>
      <c r="R10" s="56"/>
      <c r="S10" s="55">
        <v>0</v>
      </c>
      <c r="T10" s="56"/>
      <c r="U10" s="56">
        <f t="shared" si="5"/>
        <v>0</v>
      </c>
      <c r="V10" s="56">
        <f t="shared" si="6"/>
        <v>0</v>
      </c>
      <c r="W10" s="57">
        <f t="shared" si="7"/>
      </c>
      <c r="X10" s="57">
        <f t="shared" si="8"/>
      </c>
    </row>
    <row r="11" spans="1:24" ht="15" thickBot="1">
      <c r="A11" s="66"/>
      <c r="B11" s="30" t="s">
        <v>105</v>
      </c>
      <c r="C11" s="15" t="s">
        <v>112</v>
      </c>
      <c r="D11" s="32"/>
      <c r="E11" s="32"/>
      <c r="F11" s="32"/>
      <c r="G11" s="32"/>
      <c r="H11" s="32"/>
      <c r="I11" s="32"/>
      <c r="J11" s="32"/>
      <c r="K11" s="32"/>
      <c r="L11" s="55">
        <f t="shared" si="0"/>
        <v>0</v>
      </c>
      <c r="M11" s="56">
        <f t="shared" si="1"/>
        <v>0</v>
      </c>
      <c r="N11" s="56">
        <f t="shared" si="2"/>
        <v>0</v>
      </c>
      <c r="O11" s="56">
        <f t="shared" si="3"/>
        <v>0</v>
      </c>
      <c r="P11" s="56">
        <f t="shared" si="4"/>
        <v>0</v>
      </c>
      <c r="Q11" s="56"/>
      <c r="R11" s="56"/>
      <c r="S11" s="55">
        <v>0</v>
      </c>
      <c r="T11" s="56"/>
      <c r="U11" s="56">
        <f t="shared" si="5"/>
        <v>0</v>
      </c>
      <c r="V11" s="56">
        <f t="shared" si="6"/>
        <v>0</v>
      </c>
      <c r="W11" s="57">
        <f t="shared" si="7"/>
      </c>
      <c r="X11" s="57">
        <f t="shared" si="8"/>
      </c>
    </row>
    <row r="12" spans="1:24" ht="15" thickBot="1">
      <c r="A12" s="66"/>
      <c r="B12" s="30" t="s">
        <v>110</v>
      </c>
      <c r="C12" s="15" t="s">
        <v>114</v>
      </c>
      <c r="D12" s="32"/>
      <c r="E12" s="32"/>
      <c r="F12" s="32"/>
      <c r="G12" s="32"/>
      <c r="H12" s="32"/>
      <c r="I12" s="32"/>
      <c r="J12" s="32"/>
      <c r="K12" s="32"/>
      <c r="L12" s="55">
        <f t="shared" si="0"/>
        <v>0</v>
      </c>
      <c r="M12" s="56">
        <f t="shared" si="1"/>
        <v>0</v>
      </c>
      <c r="N12" s="56">
        <f t="shared" si="2"/>
        <v>0</v>
      </c>
      <c r="O12" s="56">
        <f t="shared" si="3"/>
        <v>0</v>
      </c>
      <c r="P12" s="56">
        <f t="shared" si="4"/>
        <v>0</v>
      </c>
      <c r="Q12" s="56"/>
      <c r="R12" s="56"/>
      <c r="S12" s="55">
        <v>0</v>
      </c>
      <c r="T12" s="56"/>
      <c r="U12" s="56">
        <f t="shared" si="5"/>
        <v>0</v>
      </c>
      <c r="V12" s="56">
        <f t="shared" si="6"/>
        <v>0</v>
      </c>
      <c r="W12" s="57">
        <f t="shared" si="7"/>
      </c>
      <c r="X12" s="57">
        <f t="shared" si="8"/>
      </c>
    </row>
    <row r="13" spans="1:24" ht="15" thickBot="1">
      <c r="A13" s="66"/>
      <c r="B13" s="30" t="s">
        <v>103</v>
      </c>
      <c r="C13" s="15" t="s">
        <v>112</v>
      </c>
      <c r="D13" s="32"/>
      <c r="E13" s="32"/>
      <c r="F13" s="32"/>
      <c r="G13" s="32"/>
      <c r="H13" s="32"/>
      <c r="I13" s="32"/>
      <c r="J13" s="32"/>
      <c r="K13" s="32"/>
      <c r="L13" s="55">
        <f t="shared" si="0"/>
        <v>0</v>
      </c>
      <c r="M13" s="56">
        <f t="shared" si="1"/>
        <v>0</v>
      </c>
      <c r="N13" s="56">
        <f t="shared" si="2"/>
        <v>0</v>
      </c>
      <c r="O13" s="56">
        <f t="shared" si="3"/>
        <v>0</v>
      </c>
      <c r="P13" s="56">
        <f t="shared" si="4"/>
        <v>0</v>
      </c>
      <c r="Q13" s="56"/>
      <c r="R13" s="56"/>
      <c r="S13" s="55">
        <v>0</v>
      </c>
      <c r="T13" s="56"/>
      <c r="U13" s="56">
        <f t="shared" si="5"/>
        <v>0</v>
      </c>
      <c r="V13" s="56">
        <f t="shared" si="6"/>
        <v>0</v>
      </c>
      <c r="W13" s="57">
        <f t="shared" si="7"/>
      </c>
      <c r="X13" s="57">
        <f t="shared" si="8"/>
      </c>
    </row>
    <row r="14" spans="1:24" ht="15" thickBot="1">
      <c r="A14" s="66"/>
      <c r="B14" s="30" t="s">
        <v>115</v>
      </c>
      <c r="C14" s="15" t="s">
        <v>114</v>
      </c>
      <c r="D14" s="32"/>
      <c r="E14" s="32"/>
      <c r="F14" s="32"/>
      <c r="G14" s="32"/>
      <c r="H14" s="32"/>
      <c r="I14" s="32"/>
      <c r="J14" s="32"/>
      <c r="K14" s="32"/>
      <c r="L14" s="55">
        <f t="shared" si="0"/>
        <v>0</v>
      </c>
      <c r="M14" s="56">
        <f t="shared" si="1"/>
        <v>0</v>
      </c>
      <c r="N14" s="56">
        <f t="shared" si="2"/>
        <v>0</v>
      </c>
      <c r="O14" s="56">
        <f t="shared" si="3"/>
        <v>0</v>
      </c>
      <c r="P14" s="56">
        <f t="shared" si="4"/>
        <v>0</v>
      </c>
      <c r="Q14" s="56"/>
      <c r="R14" s="56"/>
      <c r="S14" s="55">
        <v>0</v>
      </c>
      <c r="T14" s="56"/>
      <c r="U14" s="56">
        <f t="shared" si="5"/>
        <v>0</v>
      </c>
      <c r="V14" s="56">
        <f t="shared" si="6"/>
        <v>0</v>
      </c>
      <c r="W14" s="57">
        <f t="shared" si="7"/>
      </c>
      <c r="X14" s="57">
        <f t="shared" si="8"/>
      </c>
    </row>
    <row r="15" spans="1:24" ht="15" thickBot="1">
      <c r="A15" s="66"/>
      <c r="B15" s="30" t="s">
        <v>109</v>
      </c>
      <c r="C15" s="15" t="s">
        <v>112</v>
      </c>
      <c r="D15" s="32"/>
      <c r="E15" s="32"/>
      <c r="F15" s="32"/>
      <c r="G15" s="32"/>
      <c r="H15" s="32"/>
      <c r="I15" s="32"/>
      <c r="J15" s="32"/>
      <c r="K15" s="32"/>
      <c r="L15" s="55">
        <f t="shared" si="0"/>
        <v>0</v>
      </c>
      <c r="M15" s="56">
        <f t="shared" si="1"/>
        <v>0</v>
      </c>
      <c r="N15" s="56">
        <f t="shared" si="2"/>
        <v>0</v>
      </c>
      <c r="O15" s="56">
        <f t="shared" si="3"/>
        <v>0</v>
      </c>
      <c r="P15" s="56">
        <f t="shared" si="4"/>
        <v>0</v>
      </c>
      <c r="Q15" s="56"/>
      <c r="R15" s="56"/>
      <c r="S15" s="55">
        <v>0</v>
      </c>
      <c r="T15" s="56"/>
      <c r="U15" s="56">
        <f t="shared" si="5"/>
        <v>0</v>
      </c>
      <c r="V15" s="56">
        <f t="shared" si="6"/>
        <v>0</v>
      </c>
      <c r="W15" s="57">
        <f t="shared" si="7"/>
      </c>
      <c r="X15" s="57">
        <f t="shared" si="8"/>
      </c>
    </row>
    <row r="16" spans="1:24" ht="15">
      <c r="A16" s="66"/>
      <c r="B16" s="30" t="s">
        <v>104</v>
      </c>
      <c r="C16" s="15" t="s">
        <v>114</v>
      </c>
      <c r="D16" s="32"/>
      <c r="E16" s="32"/>
      <c r="F16" s="32"/>
      <c r="G16" s="32"/>
      <c r="H16" s="32"/>
      <c r="I16" s="32"/>
      <c r="J16" s="32"/>
      <c r="K16" s="32"/>
      <c r="L16" s="55">
        <f t="shared" si="0"/>
        <v>0</v>
      </c>
      <c r="M16" s="56">
        <f t="shared" si="1"/>
        <v>0</v>
      </c>
      <c r="N16" s="56">
        <f t="shared" si="2"/>
        <v>0</v>
      </c>
      <c r="O16" s="56">
        <f t="shared" si="3"/>
        <v>0</v>
      </c>
      <c r="P16" s="56">
        <f t="shared" si="4"/>
        <v>0</v>
      </c>
      <c r="Q16" s="56"/>
      <c r="R16" s="56"/>
      <c r="S16" s="55">
        <v>0</v>
      </c>
      <c r="T16" s="56"/>
      <c r="U16" s="56">
        <f t="shared" si="5"/>
        <v>0</v>
      </c>
      <c r="V16" s="56">
        <f t="shared" si="6"/>
        <v>0</v>
      </c>
      <c r="W16" s="57">
        <f t="shared" si="7"/>
      </c>
      <c r="X16" s="57">
        <f t="shared" si="8"/>
      </c>
    </row>
    <row r="17" spans="1:24" ht="12.75">
      <c r="A17"/>
      <c r="B17"/>
      <c r="C17"/>
      <c r="D17"/>
      <c r="E17"/>
      <c r="F17"/>
      <c r="G17"/>
      <c r="H17"/>
      <c r="I17"/>
      <c r="J17"/>
      <c r="K17"/>
      <c r="L17"/>
      <c r="M17"/>
      <c r="N17"/>
      <c r="O17"/>
      <c r="P17"/>
      <c r="Q17"/>
      <c r="R17"/>
      <c r="S17"/>
      <c r="T17"/>
      <c r="U17"/>
      <c r="V17"/>
      <c r="W17"/>
      <c r="X17"/>
    </row>
    <row r="18" spans="1:24" ht="12.75">
      <c r="A18"/>
      <c r="B18"/>
      <c r="C18"/>
      <c r="D18"/>
      <c r="E18"/>
      <c r="F18"/>
      <c r="G18"/>
      <c r="H18"/>
      <c r="I18"/>
      <c r="J18"/>
      <c r="K18"/>
      <c r="L18"/>
      <c r="M18"/>
      <c r="N18"/>
      <c r="O18"/>
      <c r="P18"/>
      <c r="Q18"/>
      <c r="R18"/>
      <c r="S18"/>
      <c r="T18"/>
      <c r="U18"/>
      <c r="V18"/>
      <c r="W18"/>
      <c r="X18"/>
    </row>
    <row r="19" spans="1:24" ht="12.75">
      <c r="A19"/>
      <c r="B19"/>
      <c r="C19"/>
      <c r="D19"/>
      <c r="E19"/>
      <c r="F19"/>
      <c r="G19"/>
      <c r="H19"/>
      <c r="I19"/>
      <c r="J19"/>
      <c r="K19"/>
      <c r="L19"/>
      <c r="M19"/>
      <c r="N19"/>
      <c r="O19"/>
      <c r="P19"/>
      <c r="Q19"/>
      <c r="R19"/>
      <c r="S19"/>
      <c r="T19"/>
      <c r="U19"/>
      <c r="V19"/>
      <c r="W19"/>
      <c r="X19"/>
    </row>
    <row r="20" spans="1:24" ht="12.75">
      <c r="A20"/>
      <c r="B20"/>
      <c r="C20"/>
      <c r="D20"/>
      <c r="E20"/>
      <c r="F20"/>
      <c r="G20"/>
      <c r="H20"/>
      <c r="I20"/>
      <c r="J20"/>
      <c r="K20"/>
      <c r="L20"/>
      <c r="M20"/>
      <c r="N20"/>
      <c r="O20"/>
      <c r="P20"/>
      <c r="Q20"/>
      <c r="R20"/>
      <c r="S20"/>
      <c r="T20"/>
      <c r="U20"/>
      <c r="V20"/>
      <c r="W20"/>
      <c r="X20"/>
    </row>
    <row r="21" spans="1:24" ht="12.75">
      <c r="A21"/>
      <c r="B21"/>
      <c r="C21"/>
      <c r="D21"/>
      <c r="E21"/>
      <c r="F21"/>
      <c r="G21"/>
      <c r="H21"/>
      <c r="I21"/>
      <c r="J21"/>
      <c r="K21"/>
      <c r="L21"/>
      <c r="M21"/>
      <c r="N21"/>
      <c r="O21"/>
      <c r="P21"/>
      <c r="Q21"/>
      <c r="R21"/>
      <c r="S21"/>
      <c r="T21"/>
      <c r="U21"/>
      <c r="V21"/>
      <c r="W21"/>
      <c r="X21"/>
    </row>
    <row r="22" spans="1:24" ht="12.75">
      <c r="A22"/>
      <c r="B22"/>
      <c r="C22"/>
      <c r="D22"/>
      <c r="E22"/>
      <c r="F22"/>
      <c r="G22"/>
      <c r="H22"/>
      <c r="I22"/>
      <c r="J22"/>
      <c r="K22"/>
      <c r="L22"/>
      <c r="M22"/>
      <c r="N22"/>
      <c r="O22"/>
      <c r="P22"/>
      <c r="Q22"/>
      <c r="R22"/>
      <c r="S22"/>
      <c r="T22"/>
      <c r="U22"/>
      <c r="V22"/>
      <c r="W22"/>
      <c r="X22"/>
    </row>
    <row r="23" spans="1:24" ht="12.75">
      <c r="A23"/>
      <c r="B23"/>
      <c r="C23"/>
      <c r="D23"/>
      <c r="E23"/>
      <c r="F23"/>
      <c r="G23"/>
      <c r="H23"/>
      <c r="I23"/>
      <c r="J23"/>
      <c r="K23"/>
      <c r="L23"/>
      <c r="M23"/>
      <c r="N23"/>
      <c r="O23"/>
      <c r="P23"/>
      <c r="Q23"/>
      <c r="R23"/>
      <c r="S23"/>
      <c r="T23"/>
      <c r="U23"/>
      <c r="V23"/>
      <c r="W23"/>
      <c r="X23"/>
    </row>
    <row r="24" spans="1:24" ht="12.75">
      <c r="A24"/>
      <c r="B24"/>
      <c r="C24"/>
      <c r="D24"/>
      <c r="E24"/>
      <c r="F24"/>
      <c r="G24"/>
      <c r="H24"/>
      <c r="I24"/>
      <c r="J24"/>
      <c r="K24"/>
      <c r="L24"/>
      <c r="M24"/>
      <c r="N24"/>
      <c r="O24"/>
      <c r="P24"/>
      <c r="Q24"/>
      <c r="R24"/>
      <c r="S24"/>
      <c r="T24"/>
      <c r="U24"/>
      <c r="V24"/>
      <c r="W24"/>
      <c r="X24"/>
    </row>
    <row r="25" spans="1:24" ht="12.75">
      <c r="A25"/>
      <c r="B25"/>
      <c r="C25"/>
      <c r="D25"/>
      <c r="E25"/>
      <c r="F25"/>
      <c r="G25"/>
      <c r="H25"/>
      <c r="I25"/>
      <c r="J25"/>
      <c r="K25"/>
      <c r="L25"/>
      <c r="M25"/>
      <c r="N25"/>
      <c r="O25"/>
      <c r="P25"/>
      <c r="Q25"/>
      <c r="R25"/>
      <c r="S25"/>
      <c r="T25"/>
      <c r="U25"/>
      <c r="V25"/>
      <c r="W25"/>
      <c r="X25"/>
    </row>
    <row r="26" spans="1:24" ht="12.75">
      <c r="A26"/>
      <c r="B26"/>
      <c r="C26"/>
      <c r="D26"/>
      <c r="E26"/>
      <c r="F26"/>
      <c r="G26"/>
      <c r="H26"/>
      <c r="I26"/>
      <c r="J26"/>
      <c r="K26"/>
      <c r="L26"/>
      <c r="M26"/>
      <c r="N26"/>
      <c r="O26"/>
      <c r="P26"/>
      <c r="Q26"/>
      <c r="R26"/>
      <c r="S26"/>
      <c r="T26"/>
      <c r="U26"/>
      <c r="V26"/>
      <c r="W26"/>
      <c r="X26"/>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9"/>
  <dimension ref="A1:Z150"/>
  <sheetViews>
    <sheetView workbookViewId="0" topLeftCell="A1">
      <selection activeCell="A5" sqref="A5"/>
    </sheetView>
  </sheetViews>
  <sheetFormatPr defaultColWidth="9.140625" defaultRowHeight="12.75"/>
  <cols>
    <col min="1" max="1" width="18.57421875" style="14" customWidth="1"/>
    <col min="2" max="2" width="15.7109375" style="14" customWidth="1"/>
    <col min="3" max="16384" width="9.140625" style="14" customWidth="1"/>
  </cols>
  <sheetData>
    <row r="1" spans="1:5" ht="20.25">
      <c r="A1" s="152" t="s">
        <v>33</v>
      </c>
      <c r="B1" s="152"/>
      <c r="C1" s="152"/>
      <c r="D1" s="152"/>
      <c r="E1" s="152"/>
    </row>
    <row r="2" spans="1:5" ht="20.25">
      <c r="A2" s="152" t="s">
        <v>100</v>
      </c>
      <c r="B2" s="152"/>
      <c r="C2" s="152"/>
      <c r="D2" s="152"/>
      <c r="E2" s="152"/>
    </row>
    <row r="3" spans="1:5" ht="20.25">
      <c r="A3" s="152"/>
      <c r="B3" s="152"/>
      <c r="C3" s="152"/>
      <c r="D3" s="152"/>
      <c r="E3" s="152"/>
    </row>
    <row r="4" spans="1:26" ht="17.25">
      <c r="A4" s="41" t="s">
        <v>34</v>
      </c>
      <c r="B4" s="41" t="s">
        <v>35</v>
      </c>
      <c r="H4" s="30"/>
      <c r="Z4" s="14">
        <f aca="true" ca="1" t="shared" si="0" ref="Z4:Z35">IF(ISBLANK(A4),"",RAND())</f>
        <v>0.6619253767274895</v>
      </c>
    </row>
    <row r="5" spans="1:26" ht="12.75">
      <c r="A5" s="12" t="s">
        <v>105</v>
      </c>
      <c r="B5" s="12" t="s">
        <v>112</v>
      </c>
      <c r="Z5" s="14">
        <f ca="1" t="shared" si="0"/>
        <v>0.5809348324920169</v>
      </c>
    </row>
    <row r="6" spans="1:26" ht="12.75">
      <c r="A6" s="12" t="s">
        <v>102</v>
      </c>
      <c r="B6" s="12" t="s">
        <v>114</v>
      </c>
      <c r="Z6" s="14">
        <f ca="1" t="shared" si="0"/>
        <v>0.37551858837557917</v>
      </c>
    </row>
    <row r="7" spans="1:26" ht="12.75">
      <c r="A7" s="12" t="s">
        <v>109</v>
      </c>
      <c r="B7" s="12" t="s">
        <v>112</v>
      </c>
      <c r="Z7" s="14">
        <f ca="1" t="shared" si="0"/>
        <v>0.6667235378474923</v>
      </c>
    </row>
    <row r="8" spans="1:26" ht="12.75">
      <c r="A8" s="12" t="s">
        <v>106</v>
      </c>
      <c r="B8" s="12" t="s">
        <v>114</v>
      </c>
      <c r="Z8" s="14">
        <f ca="1" t="shared" si="0"/>
        <v>0.024548103878118954</v>
      </c>
    </row>
    <row r="9" spans="1:26" ht="12.75">
      <c r="A9" s="12" t="s">
        <v>104</v>
      </c>
      <c r="B9" s="12" t="s">
        <v>114</v>
      </c>
      <c r="Z9" s="14">
        <f ca="1" t="shared" si="0"/>
        <v>0.1031922002216401</v>
      </c>
    </row>
    <row r="10" spans="1:26" ht="12.75">
      <c r="A10" s="12" t="s">
        <v>115</v>
      </c>
      <c r="B10" s="12" t="s">
        <v>112</v>
      </c>
      <c r="H10" s="30"/>
      <c r="Z10" s="14">
        <f ca="1" t="shared" si="0"/>
        <v>0.15288212977678928</v>
      </c>
    </row>
    <row r="11" spans="1:26" ht="12.75">
      <c r="A11" s="12" t="s">
        <v>108</v>
      </c>
      <c r="B11" s="12" t="s">
        <v>112</v>
      </c>
      <c r="Z11" s="14">
        <f ca="1" t="shared" si="0"/>
        <v>0.17938343656298317</v>
      </c>
    </row>
    <row r="12" spans="1:26" ht="12.75">
      <c r="A12" s="12" t="s">
        <v>111</v>
      </c>
      <c r="B12" s="12" t="s">
        <v>112</v>
      </c>
      <c r="Z12" s="14">
        <f ca="1" t="shared" si="0"/>
        <v>0.23188775153573893</v>
      </c>
    </row>
    <row r="13" spans="1:26" ht="12.75">
      <c r="A13" s="42" t="s">
        <v>103</v>
      </c>
      <c r="B13" s="12" t="s">
        <v>112</v>
      </c>
      <c r="Z13" s="14">
        <f ca="1" t="shared" si="0"/>
        <v>0.9356421499979408</v>
      </c>
    </row>
    <row r="14" spans="1:26" ht="12.75">
      <c r="A14" s="12" t="s">
        <v>113</v>
      </c>
      <c r="B14" s="12" t="s">
        <v>112</v>
      </c>
      <c r="Z14" s="14">
        <f ca="1" t="shared" si="0"/>
        <v>0.2982551870062494</v>
      </c>
    </row>
    <row r="15" spans="1:26" ht="12.75">
      <c r="A15" s="12" t="s">
        <v>110</v>
      </c>
      <c r="B15" s="12" t="s">
        <v>114</v>
      </c>
      <c r="Z15" s="14">
        <f ca="1" t="shared" si="0"/>
        <v>0.5723169040983604</v>
      </c>
    </row>
    <row r="16" spans="1:26" ht="12.75">
      <c r="A16" s="12" t="s">
        <v>107</v>
      </c>
      <c r="B16" s="12" t="s">
        <v>112</v>
      </c>
      <c r="Z16" s="14">
        <f ca="1" t="shared" si="0"/>
        <v>0.9360574850576862</v>
      </c>
    </row>
    <row r="17" spans="1:26" ht="12.75">
      <c r="A17" s="12"/>
      <c r="B17" s="12"/>
      <c r="Z17" s="14">
        <f ca="1" t="shared" si="0"/>
      </c>
    </row>
    <row r="18" spans="1:26" ht="12.75">
      <c r="A18" s="12"/>
      <c r="B18" s="12"/>
      <c r="Z18" s="14">
        <f ca="1" t="shared" si="0"/>
      </c>
    </row>
    <row r="19" spans="1:26" ht="12.75">
      <c r="A19" s="12"/>
      <c r="B19" s="12"/>
      <c r="Z19" s="14">
        <f ca="1" t="shared" si="0"/>
      </c>
    </row>
    <row r="20" spans="1:26" ht="12.75">
      <c r="A20" s="12"/>
      <c r="B20" s="12"/>
      <c r="Z20" s="14">
        <f ca="1" t="shared" si="0"/>
      </c>
    </row>
    <row r="21" spans="1:26" ht="12.75">
      <c r="A21" s="12"/>
      <c r="B21" s="12"/>
      <c r="Z21" s="14">
        <f ca="1" t="shared" si="0"/>
      </c>
    </row>
    <row r="22" spans="1:26" ht="12.75">
      <c r="A22" s="12"/>
      <c r="B22" s="12"/>
      <c r="Z22" s="14">
        <f ca="1" t="shared" si="0"/>
      </c>
    </row>
    <row r="23" spans="1:26" ht="12.75">
      <c r="A23" s="12"/>
      <c r="B23" s="12"/>
      <c r="Z23" s="14">
        <f ca="1" t="shared" si="0"/>
      </c>
    </row>
    <row r="24" spans="1:26" ht="12.75">
      <c r="A24" s="12"/>
      <c r="B24" s="12"/>
      <c r="Z24" s="14">
        <f ca="1" t="shared" si="0"/>
      </c>
    </row>
    <row r="25" spans="1:26" ht="12.75">
      <c r="A25" s="12"/>
      <c r="B25" s="12"/>
      <c r="Z25" s="14">
        <f ca="1" t="shared" si="0"/>
      </c>
    </row>
    <row r="26" spans="1:26" ht="12.75">
      <c r="A26" s="12"/>
      <c r="B26" s="12"/>
      <c r="Z26" s="14">
        <f ca="1" t="shared" si="0"/>
      </c>
    </row>
    <row r="27" spans="1:26" ht="12.75">
      <c r="A27" s="12"/>
      <c r="B27" s="12"/>
      <c r="Z27" s="14">
        <f ca="1" t="shared" si="0"/>
      </c>
    </row>
    <row r="28" spans="1:26" ht="12.75">
      <c r="A28" s="12"/>
      <c r="B28" s="12"/>
      <c r="Z28" s="14">
        <f ca="1" t="shared" si="0"/>
      </c>
    </row>
    <row r="29" spans="1:26" ht="12.75">
      <c r="A29" s="12"/>
      <c r="B29" s="12"/>
      <c r="Z29" s="14">
        <f ca="1" t="shared" si="0"/>
      </c>
    </row>
    <row r="30" spans="1:26" ht="12.75">
      <c r="A30" s="12"/>
      <c r="B30" s="12"/>
      <c r="Z30" s="14">
        <f ca="1" t="shared" si="0"/>
      </c>
    </row>
    <row r="31" spans="1:26" ht="12.75">
      <c r="A31" s="12"/>
      <c r="B31" s="12"/>
      <c r="Z31" s="14">
        <f ca="1" t="shared" si="0"/>
      </c>
    </row>
    <row r="32" spans="1:26" ht="12.75">
      <c r="A32" s="12"/>
      <c r="B32" s="12"/>
      <c r="H32" s="30"/>
      <c r="J32" s="14">
        <f ca="1">IF(ISBLANK(E31),"",RAND())</f>
      </c>
      <c r="Z32" s="14">
        <f ca="1" t="shared" si="0"/>
      </c>
    </row>
    <row r="33" spans="1:26" ht="12.75">
      <c r="A33" s="42"/>
      <c r="B33" s="12"/>
      <c r="Z33" s="14">
        <f ca="1" t="shared" si="0"/>
      </c>
    </row>
    <row r="34" spans="1:26" ht="12.75">
      <c r="A34" s="12"/>
      <c r="B34" s="12"/>
      <c r="Z34" s="14">
        <f ca="1" t="shared" si="0"/>
      </c>
    </row>
    <row r="35" spans="1:26" ht="12.75">
      <c r="A35" s="12"/>
      <c r="B35" s="12"/>
      <c r="H35" s="30"/>
      <c r="Z35" s="14">
        <f ca="1" t="shared" si="0"/>
      </c>
    </row>
    <row r="36" spans="1:26" ht="12.75">
      <c r="A36" s="12"/>
      <c r="B36" s="12"/>
      <c r="Z36" s="14">
        <f aca="true" ca="1" t="shared" si="1" ref="Z36:Z67">IF(ISBLANK(A36),"",RAND())</f>
      </c>
    </row>
    <row r="37" spans="1:26" ht="12.75">
      <c r="A37" s="12"/>
      <c r="B37" s="12"/>
      <c r="Z37" s="14">
        <f ca="1" t="shared" si="1"/>
      </c>
    </row>
    <row r="38" spans="1:26" ht="12.75">
      <c r="A38" s="12"/>
      <c r="B38" s="12"/>
      <c r="Z38" s="14">
        <f ca="1" t="shared" si="1"/>
      </c>
    </row>
    <row r="39" spans="1:26" ht="12.75">
      <c r="A39" s="12"/>
      <c r="B39" s="12"/>
      <c r="Z39" s="14">
        <f ca="1" t="shared" si="1"/>
      </c>
    </row>
    <row r="40" spans="1:26" ht="12.75">
      <c r="A40" s="12"/>
      <c r="B40" s="12"/>
      <c r="Z40" s="14">
        <f ca="1" t="shared" si="1"/>
      </c>
    </row>
    <row r="41" spans="1:26" ht="12.75">
      <c r="A41" s="12"/>
      <c r="B41" s="12"/>
      <c r="Z41" s="14">
        <f ca="1" t="shared" si="1"/>
      </c>
    </row>
    <row r="42" spans="1:26" ht="12.75">
      <c r="A42" s="42"/>
      <c r="B42" s="12"/>
      <c r="Z42" s="14">
        <f ca="1" t="shared" si="1"/>
      </c>
    </row>
    <row r="43" spans="1:26" ht="12.75">
      <c r="A43" s="12"/>
      <c r="B43" s="12"/>
      <c r="Z43" s="14">
        <f ca="1" t="shared" si="1"/>
      </c>
    </row>
    <row r="44" spans="1:26" ht="12.75">
      <c r="A44" s="12"/>
      <c r="B44" s="12"/>
      <c r="Z44" s="14">
        <f ca="1" t="shared" si="1"/>
      </c>
    </row>
    <row r="45" spans="1:26" ht="12.75">
      <c r="A45" s="12"/>
      <c r="B45" s="12"/>
      <c r="Z45" s="14">
        <f ca="1" t="shared" si="1"/>
      </c>
    </row>
    <row r="46" spans="1:26" ht="12.75">
      <c r="A46" s="12"/>
      <c r="B46" s="12"/>
      <c r="Z46" s="14">
        <f ca="1" t="shared" si="1"/>
      </c>
    </row>
    <row r="47" spans="1:26" ht="12.75">
      <c r="A47" s="12"/>
      <c r="B47" s="12"/>
      <c r="Z47" s="14">
        <f ca="1" t="shared" si="1"/>
      </c>
    </row>
    <row r="48" spans="1:26" ht="12.75">
      <c r="A48" s="12"/>
      <c r="B48" s="12"/>
      <c r="Z48" s="14">
        <f ca="1" t="shared" si="1"/>
      </c>
    </row>
    <row r="49" spans="1:26" ht="12.75">
      <c r="A49" s="12"/>
      <c r="B49" s="12"/>
      <c r="Z49" s="14">
        <f ca="1" t="shared" si="1"/>
      </c>
    </row>
    <row r="50" spans="1:26" ht="12.75">
      <c r="A50" s="12"/>
      <c r="B50" s="12"/>
      <c r="Z50" s="14">
        <f ca="1" t="shared" si="1"/>
      </c>
    </row>
    <row r="51" spans="1:26" ht="12.75">
      <c r="A51" s="12"/>
      <c r="B51" s="12"/>
      <c r="Z51" s="14">
        <f ca="1" t="shared" si="1"/>
      </c>
    </row>
    <row r="52" spans="1:26" ht="12.75">
      <c r="A52" s="12"/>
      <c r="B52" s="12"/>
      <c r="Z52" s="14">
        <f ca="1" t="shared" si="1"/>
      </c>
    </row>
    <row r="53" spans="1:26" ht="12.75">
      <c r="A53" s="12"/>
      <c r="B53" s="12"/>
      <c r="Z53" s="14">
        <f ca="1" t="shared" si="1"/>
      </c>
    </row>
    <row r="54" spans="1:26" ht="12.75">
      <c r="A54" s="12"/>
      <c r="B54" s="12"/>
      <c r="Z54" s="14">
        <f ca="1" t="shared" si="1"/>
      </c>
    </row>
    <row r="55" spans="1:26" ht="12.75">
      <c r="A55" s="12"/>
      <c r="B55" s="12"/>
      <c r="Z55" s="14">
        <f ca="1" t="shared" si="1"/>
      </c>
    </row>
    <row r="56" spans="1:26" ht="12.75">
      <c r="A56" s="12"/>
      <c r="B56" s="12"/>
      <c r="Z56" s="14">
        <f ca="1" t="shared" si="1"/>
      </c>
    </row>
    <row r="57" spans="1:26" ht="12.75">
      <c r="A57" s="42"/>
      <c r="B57" s="12"/>
      <c r="Z57" s="14">
        <f ca="1" t="shared" si="1"/>
      </c>
    </row>
    <row r="58" spans="1:26" ht="12.75">
      <c r="A58" s="12"/>
      <c r="B58" s="12"/>
      <c r="Z58" s="14">
        <f ca="1" t="shared" si="1"/>
      </c>
    </row>
    <row r="59" spans="1:26" ht="12.75">
      <c r="A59" s="12"/>
      <c r="B59" s="12"/>
      <c r="Z59" s="14">
        <f ca="1" t="shared" si="1"/>
      </c>
    </row>
    <row r="60" spans="1:26" ht="12.75">
      <c r="A60" s="12"/>
      <c r="B60" s="12"/>
      <c r="Z60" s="14">
        <f ca="1" t="shared" si="1"/>
      </c>
    </row>
    <row r="61" spans="1:26" ht="12.75">
      <c r="A61" s="12"/>
      <c r="B61" s="12"/>
      <c r="Z61" s="14">
        <f ca="1" t="shared" si="1"/>
      </c>
    </row>
    <row r="62" spans="1:26" ht="12.75">
      <c r="A62" s="12"/>
      <c r="B62" s="12"/>
      <c r="Z62" s="14">
        <f ca="1" t="shared" si="1"/>
      </c>
    </row>
    <row r="63" spans="1:26" ht="12.75">
      <c r="A63" s="12"/>
      <c r="B63" s="12"/>
      <c r="Z63" s="14">
        <f ca="1" t="shared" si="1"/>
      </c>
    </row>
    <row r="64" spans="1:26" ht="12.75">
      <c r="A64" s="12"/>
      <c r="B64" s="12"/>
      <c r="Z64" s="14">
        <f ca="1" t="shared" si="1"/>
      </c>
    </row>
    <row r="65" spans="1:26" ht="12.75">
      <c r="A65" s="12"/>
      <c r="B65" s="12"/>
      <c r="Z65" s="14">
        <f ca="1" t="shared" si="1"/>
      </c>
    </row>
    <row r="66" spans="1:26" ht="12.75">
      <c r="A66" s="12"/>
      <c r="B66" s="12"/>
      <c r="Z66" s="14">
        <f ca="1" t="shared" si="1"/>
      </c>
    </row>
    <row r="67" spans="1:26" ht="12.75">
      <c r="A67" s="12"/>
      <c r="B67" s="12"/>
      <c r="Z67" s="14">
        <f ca="1" t="shared" si="1"/>
      </c>
    </row>
    <row r="68" spans="1:26" ht="12.75">
      <c r="A68" s="12"/>
      <c r="B68" s="12"/>
      <c r="Z68" s="14">
        <f aca="true" ca="1" t="shared" si="2" ref="Z68:Z99">IF(ISBLANK(A68),"",RAND())</f>
      </c>
    </row>
    <row r="69" spans="1:26" ht="12.75">
      <c r="A69" s="12"/>
      <c r="B69" s="12"/>
      <c r="Z69" s="14">
        <f ca="1" t="shared" si="2"/>
      </c>
    </row>
    <row r="70" spans="1:26" ht="12.75">
      <c r="A70" s="12"/>
      <c r="B70" s="12"/>
      <c r="Z70" s="14">
        <f ca="1" t="shared" si="2"/>
      </c>
    </row>
    <row r="71" spans="1:26" ht="12.75">
      <c r="A71" s="12"/>
      <c r="B71" s="12"/>
      <c r="Z71" s="14">
        <f ca="1" t="shared" si="2"/>
      </c>
    </row>
    <row r="72" spans="1:26" ht="12.75">
      <c r="A72" s="42"/>
      <c r="B72" s="12"/>
      <c r="Z72" s="14">
        <f ca="1" t="shared" si="2"/>
      </c>
    </row>
    <row r="73" spans="1:26" ht="12.75">
      <c r="A73" s="12"/>
      <c r="B73" s="12"/>
      <c r="Z73" s="14">
        <f ca="1" t="shared" si="2"/>
      </c>
    </row>
    <row r="74" spans="1:26" ht="12.75">
      <c r="A74" s="12"/>
      <c r="B74" s="12"/>
      <c r="Z74" s="14">
        <f ca="1" t="shared" si="2"/>
      </c>
    </row>
    <row r="75" spans="1:26" ht="12.75">
      <c r="A75" s="12"/>
      <c r="B75" s="12"/>
      <c r="Z75" s="14">
        <f ca="1" t="shared" si="2"/>
      </c>
    </row>
    <row r="76" spans="1:26" ht="12.75">
      <c r="A76" s="12"/>
      <c r="B76" s="12"/>
      <c r="Z76" s="14">
        <f ca="1" t="shared" si="2"/>
      </c>
    </row>
    <row r="77" spans="1:26" ht="12.75">
      <c r="A77" s="12"/>
      <c r="B77" s="12"/>
      <c r="Z77" s="14">
        <f ca="1" t="shared" si="2"/>
      </c>
    </row>
    <row r="78" spans="1:26" ht="12.75">
      <c r="A78" s="12"/>
      <c r="B78" s="12"/>
      <c r="Z78" s="14">
        <f ca="1" t="shared" si="2"/>
      </c>
    </row>
    <row r="79" spans="1:26" ht="12.75">
      <c r="A79" s="12"/>
      <c r="B79" s="12"/>
      <c r="Z79" s="14">
        <f ca="1" t="shared" si="2"/>
      </c>
    </row>
    <row r="80" spans="1:26" ht="12.75">
      <c r="A80" s="12"/>
      <c r="B80" s="12"/>
      <c r="Z80" s="14">
        <f ca="1" t="shared" si="2"/>
      </c>
    </row>
    <row r="81" spans="1:26" ht="12.75">
      <c r="A81" s="42"/>
      <c r="B81" s="12"/>
      <c r="Z81" s="14">
        <f ca="1" t="shared" si="2"/>
      </c>
    </row>
    <row r="82" spans="1:26" ht="12.75">
      <c r="A82" s="12"/>
      <c r="B82" s="12"/>
      <c r="Z82" s="14">
        <f ca="1" t="shared" si="2"/>
      </c>
    </row>
    <row r="83" spans="1:26" ht="12.75">
      <c r="A83" s="12"/>
      <c r="B83" s="12"/>
      <c r="Z83" s="14">
        <f ca="1" t="shared" si="2"/>
      </c>
    </row>
    <row r="84" spans="1:26" ht="12.75">
      <c r="A84" s="12"/>
      <c r="B84" s="12"/>
      <c r="Z84" s="14">
        <f ca="1" t="shared" si="2"/>
      </c>
    </row>
    <row r="85" spans="1:26" ht="12.75">
      <c r="A85" s="12"/>
      <c r="B85" s="12"/>
      <c r="Z85" s="14">
        <f ca="1" t="shared" si="2"/>
      </c>
    </row>
    <row r="86" spans="1:26" ht="12.75">
      <c r="A86" s="12"/>
      <c r="B86" s="12"/>
      <c r="Z86" s="14">
        <f ca="1" t="shared" si="2"/>
      </c>
    </row>
    <row r="87" spans="1:26" ht="12.75">
      <c r="A87" s="12"/>
      <c r="B87" s="12"/>
      <c r="Z87" s="14">
        <f ca="1" t="shared" si="2"/>
      </c>
    </row>
    <row r="88" spans="1:26" ht="12.75">
      <c r="A88" s="12"/>
      <c r="B88" s="12"/>
      <c r="Z88" s="14">
        <f ca="1" t="shared" si="2"/>
      </c>
    </row>
    <row r="89" spans="1:26" ht="12.75">
      <c r="A89" s="12"/>
      <c r="B89" s="12"/>
      <c r="Z89" s="14">
        <f ca="1" t="shared" si="2"/>
      </c>
    </row>
    <row r="90" spans="1:26" ht="12.75">
      <c r="A90" s="12"/>
      <c r="B90" s="12"/>
      <c r="Z90" s="14">
        <f ca="1" t="shared" si="2"/>
      </c>
    </row>
    <row r="91" spans="1:26" ht="12.75">
      <c r="A91" s="12"/>
      <c r="B91" s="12"/>
      <c r="Z91" s="14">
        <f ca="1" t="shared" si="2"/>
      </c>
    </row>
    <row r="92" spans="1:26" ht="12.75">
      <c r="A92" s="12"/>
      <c r="B92" s="12"/>
      <c r="Z92" s="14">
        <f ca="1" t="shared" si="2"/>
      </c>
    </row>
    <row r="93" spans="1:26" ht="12.75">
      <c r="A93" s="12"/>
      <c r="B93" s="12"/>
      <c r="Z93" s="14">
        <f ca="1" t="shared" si="2"/>
      </c>
    </row>
    <row r="94" spans="1:26" ht="12.75">
      <c r="A94" s="42"/>
      <c r="B94" s="12"/>
      <c r="Z94" s="14">
        <f ca="1" t="shared" si="2"/>
      </c>
    </row>
    <row r="95" spans="1:26" ht="12.75">
      <c r="A95" s="12"/>
      <c r="B95" s="12"/>
      <c r="Z95" s="14">
        <f ca="1" t="shared" si="2"/>
      </c>
    </row>
    <row r="96" spans="1:26" ht="12.75">
      <c r="A96" s="12"/>
      <c r="B96" s="12"/>
      <c r="Z96" s="14">
        <f ca="1" t="shared" si="2"/>
      </c>
    </row>
    <row r="97" spans="1:26" ht="12.75">
      <c r="A97" s="12"/>
      <c r="B97" s="12"/>
      <c r="Z97" s="14">
        <f ca="1" t="shared" si="2"/>
      </c>
    </row>
    <row r="98" spans="1:26" ht="12.75">
      <c r="A98" s="12"/>
      <c r="B98" s="12"/>
      <c r="Z98" s="14">
        <f ca="1" t="shared" si="2"/>
      </c>
    </row>
    <row r="99" spans="1:26" ht="12.75">
      <c r="A99" s="12"/>
      <c r="B99" s="12"/>
      <c r="Z99" s="14">
        <f ca="1" t="shared" si="2"/>
      </c>
    </row>
    <row r="100" spans="1:26" ht="12.75">
      <c r="A100" s="12"/>
      <c r="B100" s="12"/>
      <c r="Z100" s="14">
        <f aca="true" ca="1" t="shared" si="3" ref="Z100:Z131">IF(ISBLANK(A100),"",RAND())</f>
      </c>
    </row>
    <row r="101" spans="1:26" ht="12.75">
      <c r="A101" s="12"/>
      <c r="B101" s="12"/>
      <c r="Z101" s="14">
        <f ca="1" t="shared" si="3"/>
      </c>
    </row>
    <row r="102" spans="1:26" ht="12.75">
      <c r="A102" s="12"/>
      <c r="B102" s="12"/>
      <c r="Z102" s="14">
        <f ca="1" t="shared" si="3"/>
      </c>
    </row>
    <row r="103" spans="1:26" ht="12.75">
      <c r="A103" s="12"/>
      <c r="B103" s="12"/>
      <c r="Z103" s="14">
        <f ca="1" t="shared" si="3"/>
      </c>
    </row>
    <row r="104" spans="1:26" ht="12.75">
      <c r="A104" s="12"/>
      <c r="B104" s="12"/>
      <c r="Z104" s="14">
        <f ca="1" t="shared" si="3"/>
      </c>
    </row>
    <row r="105" spans="1:26" ht="12.75">
      <c r="A105" s="12"/>
      <c r="B105" s="12"/>
      <c r="Z105" s="14">
        <f ca="1" t="shared" si="3"/>
      </c>
    </row>
    <row r="106" spans="1:26" ht="12.75">
      <c r="A106" s="12"/>
      <c r="B106" s="12"/>
      <c r="Z106" s="14">
        <f ca="1" t="shared" si="3"/>
      </c>
    </row>
    <row r="107" spans="1:26" ht="12.75">
      <c r="A107" s="12"/>
      <c r="B107" s="12"/>
      <c r="Z107" s="14">
        <f ca="1" t="shared" si="3"/>
      </c>
    </row>
    <row r="108" spans="1:26" ht="12.75">
      <c r="A108" s="12"/>
      <c r="B108" s="12"/>
      <c r="Z108" s="14">
        <f ca="1" t="shared" si="3"/>
      </c>
    </row>
    <row r="109" spans="1:26" ht="12.75">
      <c r="A109" s="12"/>
      <c r="B109" s="12"/>
      <c r="Z109" s="14">
        <f ca="1" t="shared" si="3"/>
      </c>
    </row>
    <row r="110" spans="1:26" ht="12.75">
      <c r="A110" s="12"/>
      <c r="B110" s="12"/>
      <c r="Z110" s="14">
        <f ca="1" t="shared" si="3"/>
      </c>
    </row>
    <row r="111" spans="1:26" ht="12.75">
      <c r="A111" s="12"/>
      <c r="B111" s="12"/>
      <c r="Z111" s="14">
        <f ca="1" t="shared" si="3"/>
      </c>
    </row>
    <row r="112" spans="1:26" ht="12.75">
      <c r="A112" s="12"/>
      <c r="B112" s="12"/>
      <c r="Z112" s="14">
        <f ca="1" t="shared" si="3"/>
      </c>
    </row>
    <row r="113" spans="1:26" ht="12.75">
      <c r="A113" s="12"/>
      <c r="B113" s="12"/>
      <c r="Z113" s="14">
        <f ca="1" t="shared" si="3"/>
      </c>
    </row>
    <row r="114" spans="1:26" ht="12.75">
      <c r="A114" s="12"/>
      <c r="B114" s="12"/>
      <c r="Z114" s="14">
        <f ca="1" t="shared" si="3"/>
      </c>
    </row>
    <row r="115" spans="1:26" ht="12.75">
      <c r="A115" s="12"/>
      <c r="B115" s="12"/>
      <c r="Z115" s="14">
        <f ca="1" t="shared" si="3"/>
      </c>
    </row>
    <row r="116" spans="1:26" ht="12.75">
      <c r="A116" s="12"/>
      <c r="B116" s="12"/>
      <c r="Z116" s="14">
        <f ca="1" t="shared" si="3"/>
      </c>
    </row>
    <row r="117" spans="1:26" ht="12.75">
      <c r="A117" s="12"/>
      <c r="B117" s="12"/>
      <c r="Z117" s="14">
        <f ca="1" t="shared" si="3"/>
      </c>
    </row>
    <row r="118" spans="1:26" ht="12.75">
      <c r="A118" s="12"/>
      <c r="B118" s="12"/>
      <c r="Z118" s="14">
        <f ca="1" t="shared" si="3"/>
      </c>
    </row>
    <row r="119" spans="1:26" ht="12.75">
      <c r="A119" s="12"/>
      <c r="B119" s="12"/>
      <c r="Z119" s="14">
        <f ca="1" t="shared" si="3"/>
      </c>
    </row>
    <row r="120" spans="1:26" ht="12.75">
      <c r="A120" s="12"/>
      <c r="B120" s="12"/>
      <c r="Z120" s="14">
        <f ca="1" t="shared" si="3"/>
      </c>
    </row>
    <row r="121" spans="1:26" ht="12.75">
      <c r="A121" s="12"/>
      <c r="B121" s="12"/>
      <c r="Z121" s="14">
        <f ca="1" t="shared" si="3"/>
      </c>
    </row>
    <row r="122" spans="1:26" ht="12.75">
      <c r="A122" s="12"/>
      <c r="B122" s="12"/>
      <c r="Z122" s="14">
        <f ca="1" t="shared" si="3"/>
      </c>
    </row>
    <row r="123" spans="1:26" ht="12.75">
      <c r="A123" s="12"/>
      <c r="B123" s="12"/>
      <c r="Z123" s="14">
        <f ca="1" t="shared" si="3"/>
      </c>
    </row>
    <row r="124" spans="1:26" ht="12.75">
      <c r="A124" s="12"/>
      <c r="B124" s="12"/>
      <c r="Z124" s="14">
        <f ca="1" t="shared" si="3"/>
      </c>
    </row>
    <row r="125" spans="1:26" ht="12.75">
      <c r="A125" s="12"/>
      <c r="B125" s="12"/>
      <c r="Z125" s="14">
        <f ca="1" t="shared" si="3"/>
      </c>
    </row>
    <row r="126" spans="1:26" ht="12.75">
      <c r="A126" s="12"/>
      <c r="B126" s="12"/>
      <c r="Z126" s="14">
        <f ca="1" t="shared" si="3"/>
      </c>
    </row>
    <row r="127" spans="1:26" ht="12.75">
      <c r="A127" s="12"/>
      <c r="B127" s="12"/>
      <c r="Z127" s="14">
        <f ca="1" t="shared" si="3"/>
      </c>
    </row>
    <row r="128" spans="1:26" ht="12.75">
      <c r="A128" s="12"/>
      <c r="B128" s="12"/>
      <c r="Z128" s="14">
        <f ca="1" t="shared" si="3"/>
      </c>
    </row>
    <row r="129" spans="1:26" ht="12.75">
      <c r="A129" s="12"/>
      <c r="B129" s="12"/>
      <c r="Z129" s="14">
        <f ca="1" t="shared" si="3"/>
      </c>
    </row>
    <row r="130" spans="1:26" ht="12.75">
      <c r="A130" s="12"/>
      <c r="B130" s="12"/>
      <c r="Z130" s="14">
        <f ca="1" t="shared" si="3"/>
      </c>
    </row>
    <row r="131" spans="1:26" ht="12.75">
      <c r="A131" s="12"/>
      <c r="B131" s="12"/>
      <c r="Z131" s="14">
        <f ca="1" t="shared" si="3"/>
      </c>
    </row>
    <row r="132" spans="1:26" ht="12.75">
      <c r="A132" s="12"/>
      <c r="B132" s="12"/>
      <c r="Z132" s="14">
        <f aca="true" ca="1" t="shared" si="4" ref="Z132:Z150">IF(ISBLANK(A132),"",RAND())</f>
      </c>
    </row>
    <row r="133" spans="1:26" ht="12.75">
      <c r="A133" s="12"/>
      <c r="B133" s="12"/>
      <c r="Z133" s="14">
        <f ca="1" t="shared" si="4"/>
      </c>
    </row>
    <row r="134" spans="1:26" ht="12.75">
      <c r="A134" s="12"/>
      <c r="B134" s="12"/>
      <c r="Z134" s="14">
        <f ca="1" t="shared" si="4"/>
      </c>
    </row>
    <row r="135" spans="1:26" ht="12.75">
      <c r="A135" s="12"/>
      <c r="B135" s="12"/>
      <c r="Z135" s="14">
        <f ca="1" t="shared" si="4"/>
      </c>
    </row>
    <row r="136" spans="1:26" ht="12.75">
      <c r="A136" s="12"/>
      <c r="B136" s="12"/>
      <c r="Z136" s="14">
        <f ca="1" t="shared" si="4"/>
      </c>
    </row>
    <row r="137" spans="1:26" ht="12.75">
      <c r="A137" s="12"/>
      <c r="B137" s="12"/>
      <c r="H137" s="30"/>
      <c r="Z137" s="14">
        <f ca="1" t="shared" si="4"/>
      </c>
    </row>
    <row r="138" spans="1:26" ht="12.75">
      <c r="A138" s="12"/>
      <c r="B138" s="12"/>
      <c r="H138" s="30"/>
      <c r="Z138" s="14">
        <f ca="1" t="shared" si="4"/>
      </c>
    </row>
    <row r="139" spans="1:26" ht="12.75">
      <c r="A139" s="12"/>
      <c r="B139" s="12"/>
      <c r="H139" s="30"/>
      <c r="Z139" s="14">
        <f ca="1" t="shared" si="4"/>
      </c>
    </row>
    <row r="140" spans="1:26" ht="12.75">
      <c r="A140" s="12"/>
      <c r="B140" s="12"/>
      <c r="H140" s="30"/>
      <c r="Z140" s="14">
        <f ca="1" t="shared" si="4"/>
      </c>
    </row>
    <row r="141" spans="1:26" ht="12.75">
      <c r="A141" s="12"/>
      <c r="B141" s="12"/>
      <c r="H141" s="30"/>
      <c r="Z141" s="14">
        <f ca="1" t="shared" si="4"/>
      </c>
    </row>
    <row r="142" spans="1:26" ht="12.75">
      <c r="A142" s="12"/>
      <c r="B142" s="12"/>
      <c r="H142" s="30"/>
      <c r="Z142" s="14">
        <f ca="1" t="shared" si="4"/>
      </c>
    </row>
    <row r="143" spans="1:26" ht="12.75">
      <c r="A143" s="12"/>
      <c r="B143" s="12"/>
      <c r="H143" s="30"/>
      <c r="Z143" s="14">
        <f ca="1" t="shared" si="4"/>
      </c>
    </row>
    <row r="144" spans="1:26" ht="12.75">
      <c r="A144" s="12"/>
      <c r="B144" s="12"/>
      <c r="H144" s="30"/>
      <c r="Z144" s="14">
        <f ca="1" t="shared" si="4"/>
      </c>
    </row>
    <row r="145" spans="1:26" ht="12.75">
      <c r="A145" s="12"/>
      <c r="B145" s="12"/>
      <c r="H145" s="30"/>
      <c r="Z145" s="14">
        <f ca="1" t="shared" si="4"/>
      </c>
    </row>
    <row r="146" spans="1:26" ht="12.75">
      <c r="A146" s="12"/>
      <c r="B146" s="12"/>
      <c r="H146" s="30"/>
      <c r="Z146" s="14">
        <f ca="1" t="shared" si="4"/>
      </c>
    </row>
    <row r="147" spans="1:26" ht="12.75">
      <c r="A147" s="12"/>
      <c r="B147" s="12"/>
      <c r="H147" s="30"/>
      <c r="Z147" s="14">
        <f ca="1" t="shared" si="4"/>
      </c>
    </row>
    <row r="148" spans="1:26" ht="12.75">
      <c r="A148" s="12"/>
      <c r="B148" s="12"/>
      <c r="H148" s="30"/>
      <c r="Z148" s="14">
        <f ca="1" t="shared" si="4"/>
      </c>
    </row>
    <row r="149" spans="1:26" ht="12.75">
      <c r="A149" s="12"/>
      <c r="B149" s="12"/>
      <c r="H149" s="30"/>
      <c r="Z149" s="14">
        <f ca="1" t="shared" si="4"/>
      </c>
    </row>
    <row r="150" spans="1:26" ht="12.75">
      <c r="A150" s="12"/>
      <c r="B150" s="12"/>
      <c r="H150" s="30"/>
      <c r="Z150" s="14">
        <f ca="1" t="shared" si="4"/>
      </c>
    </row>
  </sheetData>
  <sheetProtection sheet="1" objects="1" scenarios="1"/>
  <mergeCells count="3">
    <mergeCell ref="A1:E1"/>
    <mergeCell ref="A2:E2"/>
    <mergeCell ref="A3:E3"/>
  </mergeCells>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AH147"/>
  <sheetViews>
    <sheetView workbookViewId="0" topLeftCell="A1">
      <pane ySplit="3" topLeftCell="BM4" activePane="bottomLeft" state="frozen"/>
      <selection pane="topLeft" activeCell="A1" sqref="A1"/>
      <selection pane="bottomLeft" activeCell="S10" sqref="S10"/>
    </sheetView>
  </sheetViews>
  <sheetFormatPr defaultColWidth="9.140625" defaultRowHeight="12.75"/>
  <cols>
    <col min="1" max="1" width="5.421875" style="29" customWidth="1"/>
    <col min="2" max="2" width="9.140625" style="30" customWidth="1"/>
    <col min="3" max="4" width="7.7109375" style="32" customWidth="1"/>
    <col min="5" max="5" width="1.28515625" style="32" customWidth="1"/>
    <col min="6" max="6" width="9.140625" style="30" customWidth="1"/>
    <col min="7" max="8" width="7.7109375" style="32" customWidth="1"/>
    <col min="9" max="9" width="1.28515625" style="30" customWidth="1"/>
    <col min="10" max="10" width="9.140625" style="30" customWidth="1"/>
    <col min="11" max="12" width="7.7109375" style="32" customWidth="1"/>
    <col min="13" max="13" width="1.28515625" style="30" customWidth="1"/>
    <col min="14" max="14" width="9.140625" style="30" customWidth="1"/>
    <col min="15" max="16" width="7.7109375" style="32" customWidth="1"/>
    <col min="17" max="16384" width="9.140625" style="14" customWidth="1"/>
  </cols>
  <sheetData>
    <row r="1" spans="1:16" ht="18" customHeight="1">
      <c r="A1" s="33">
        <v>12</v>
      </c>
      <c r="B1" s="33" t="s">
        <v>51</v>
      </c>
      <c r="C1" s="43"/>
      <c r="D1" s="44"/>
      <c r="E1" s="45"/>
      <c r="F1" s="43"/>
      <c r="G1" s="45"/>
      <c r="H1" s="43"/>
      <c r="I1" s="46"/>
      <c r="J1" s="43"/>
      <c r="K1" s="45"/>
      <c r="L1" s="43"/>
      <c r="M1" s="46"/>
      <c r="N1" s="43"/>
      <c r="O1" s="45"/>
      <c r="P1" s="43"/>
    </row>
    <row r="2" spans="1:16" ht="12.75">
      <c r="A2" s="29" t="s">
        <v>20</v>
      </c>
      <c r="B2" s="159"/>
      <c r="C2" s="160"/>
      <c r="D2" s="161"/>
      <c r="F2" s="162"/>
      <c r="G2" s="160"/>
      <c r="H2" s="161"/>
      <c r="J2" s="156"/>
      <c r="K2" s="157"/>
      <c r="L2" s="158"/>
      <c r="N2" s="153"/>
      <c r="O2" s="154"/>
      <c r="P2" s="155"/>
    </row>
    <row r="3" spans="2:16" ht="12.75">
      <c r="B3" s="30" t="s">
        <v>26</v>
      </c>
      <c r="C3" s="32" t="s">
        <v>3</v>
      </c>
      <c r="D3" s="32" t="s">
        <v>16</v>
      </c>
      <c r="F3" s="30" t="s">
        <v>26</v>
      </c>
      <c r="G3" s="32" t="s">
        <v>3</v>
      </c>
      <c r="H3" s="32" t="s">
        <v>16</v>
      </c>
      <c r="I3" s="32"/>
      <c r="J3" s="30" t="s">
        <v>26</v>
      </c>
      <c r="K3" s="32" t="s">
        <v>3</v>
      </c>
      <c r="L3" s="32" t="s">
        <v>16</v>
      </c>
      <c r="M3" s="32"/>
      <c r="N3" s="30" t="s">
        <v>26</v>
      </c>
      <c r="O3" s="32" t="s">
        <v>3</v>
      </c>
      <c r="P3" s="32" t="s">
        <v>16</v>
      </c>
    </row>
    <row r="4" spans="1:28" ht="12.75">
      <c r="A4" s="21">
        <v>1</v>
      </c>
      <c r="B4" t="s">
        <v>105</v>
      </c>
      <c r="C4" s="11">
        <v>17.3</v>
      </c>
      <c r="D4" s="11">
        <v>7.22</v>
      </c>
      <c r="E4" s="13"/>
      <c r="F4" t="s">
        <v>102</v>
      </c>
      <c r="G4" s="11">
        <v>34.6</v>
      </c>
      <c r="H4" s="11">
        <v>4.57</v>
      </c>
      <c r="I4" s="22"/>
      <c r="J4" t="s">
        <v>109</v>
      </c>
      <c r="K4" s="11">
        <v>20.6</v>
      </c>
      <c r="L4" s="11">
        <v>7.17</v>
      </c>
      <c r="M4" s="22"/>
      <c r="N4" t="s">
        <v>106</v>
      </c>
      <c r="O4" s="11">
        <v>27.05</v>
      </c>
      <c r="P4" s="11">
        <v>5.84</v>
      </c>
      <c r="Q4" s="20"/>
      <c r="R4" s="20"/>
      <c r="S4" s="20"/>
      <c r="T4" s="20"/>
      <c r="U4" s="20"/>
      <c r="V4" s="20"/>
      <c r="W4" s="20"/>
      <c r="X4" s="20"/>
      <c r="Y4" s="20"/>
      <c r="Z4" s="20"/>
      <c r="AA4" s="20"/>
      <c r="AB4" s="20"/>
    </row>
    <row r="5" spans="1:28" ht="12.75">
      <c r="A5" s="21">
        <v>2</v>
      </c>
      <c r="B5" t="s">
        <v>106</v>
      </c>
      <c r="C5" s="11">
        <v>28.2</v>
      </c>
      <c r="D5" s="11">
        <v>5.73</v>
      </c>
      <c r="E5" s="13"/>
      <c r="F5" t="s">
        <v>105</v>
      </c>
      <c r="G5" s="11">
        <v>19.1</v>
      </c>
      <c r="H5" s="11">
        <v>7.41</v>
      </c>
      <c r="I5" s="22"/>
      <c r="J5" t="s">
        <v>102</v>
      </c>
      <c r="K5" s="11">
        <v>35.8</v>
      </c>
      <c r="L5" s="11">
        <v>4.37</v>
      </c>
      <c r="M5" s="22"/>
      <c r="N5" t="s">
        <v>109</v>
      </c>
      <c r="O5" s="11">
        <v>22.4</v>
      </c>
      <c r="P5" s="11">
        <v>7.45</v>
      </c>
      <c r="Q5" s="20"/>
      <c r="R5" s="20"/>
      <c r="S5" s="20"/>
      <c r="T5" s="20"/>
      <c r="U5" s="20"/>
      <c r="V5" s="20"/>
      <c r="W5" s="20"/>
      <c r="X5" s="20"/>
      <c r="Y5" s="20"/>
      <c r="Z5" s="20"/>
      <c r="AA5" s="20"/>
      <c r="AB5" s="20"/>
    </row>
    <row r="6" spans="1:28" ht="12.75">
      <c r="A6" s="21">
        <v>3</v>
      </c>
      <c r="B6" t="s">
        <v>104</v>
      </c>
      <c r="C6" s="11">
        <v>24.05</v>
      </c>
      <c r="D6" s="11">
        <v>6.07</v>
      </c>
      <c r="E6" s="13"/>
      <c r="F6" t="s">
        <v>115</v>
      </c>
      <c r="G6" s="11">
        <v>17.15</v>
      </c>
      <c r="H6" s="11">
        <v>8</v>
      </c>
      <c r="I6" s="22"/>
      <c r="J6" t="s">
        <v>108</v>
      </c>
      <c r="K6" s="11">
        <v>22.1</v>
      </c>
      <c r="L6" s="11">
        <v>7.42</v>
      </c>
      <c r="M6" s="22"/>
      <c r="N6" t="s">
        <v>111</v>
      </c>
      <c r="O6" s="11">
        <v>22.1</v>
      </c>
      <c r="P6" s="11">
        <v>7.57</v>
      </c>
      <c r="Q6" s="20"/>
      <c r="R6" s="20"/>
      <c r="S6" s="20"/>
      <c r="T6" s="20"/>
      <c r="U6" s="20"/>
      <c r="V6" s="20"/>
      <c r="W6" s="20"/>
      <c r="X6" s="20"/>
      <c r="Y6" s="20"/>
      <c r="Z6" s="20"/>
      <c r="AA6" s="20"/>
      <c r="AB6" s="20"/>
    </row>
    <row r="7" spans="1:28" ht="12.75">
      <c r="A7" s="21">
        <v>4</v>
      </c>
      <c r="B7" t="s">
        <v>111</v>
      </c>
      <c r="C7" s="11">
        <v>19.15</v>
      </c>
      <c r="D7" s="11">
        <v>7.09</v>
      </c>
      <c r="E7" s="13"/>
      <c r="F7" t="s">
        <v>104</v>
      </c>
      <c r="G7" s="11">
        <v>13.25</v>
      </c>
      <c r="H7" s="11">
        <v>6.56</v>
      </c>
      <c r="I7" s="22"/>
      <c r="J7" t="s">
        <v>115</v>
      </c>
      <c r="K7" s="11">
        <v>17.2</v>
      </c>
      <c r="L7" s="11">
        <v>7.4</v>
      </c>
      <c r="M7" s="22"/>
      <c r="N7" t="s">
        <v>108</v>
      </c>
      <c r="O7" s="11">
        <v>20.15</v>
      </c>
      <c r="P7" s="11">
        <v>7.29</v>
      </c>
      <c r="Q7" s="20"/>
      <c r="R7" s="20"/>
      <c r="S7" s="20"/>
      <c r="T7" s="20"/>
      <c r="U7" s="20"/>
      <c r="V7" s="20"/>
      <c r="W7" s="20"/>
      <c r="X7" s="20"/>
      <c r="Y7" s="20"/>
      <c r="Z7" s="20"/>
      <c r="AA7" s="20"/>
      <c r="AB7" s="20"/>
    </row>
    <row r="8" spans="1:34" ht="12.75">
      <c r="A8" s="21">
        <v>5</v>
      </c>
      <c r="B8" t="s">
        <v>103</v>
      </c>
      <c r="C8" s="11">
        <v>21.6</v>
      </c>
      <c r="D8" s="11">
        <v>7.51</v>
      </c>
      <c r="E8" s="13"/>
      <c r="F8" t="s">
        <v>113</v>
      </c>
      <c r="G8" s="11">
        <v>20.9</v>
      </c>
      <c r="H8" s="11">
        <v>7.57</v>
      </c>
      <c r="I8" s="22"/>
      <c r="J8" t="s">
        <v>110</v>
      </c>
      <c r="K8" s="11">
        <v>26.3</v>
      </c>
      <c r="L8" s="11">
        <v>5.4</v>
      </c>
      <c r="M8" s="22"/>
      <c r="N8" t="s">
        <v>107</v>
      </c>
      <c r="O8" s="11">
        <v>17.8</v>
      </c>
      <c r="P8" s="11">
        <v>8.92</v>
      </c>
      <c r="Q8" s="20"/>
      <c r="R8" s="20"/>
      <c r="S8" s="20"/>
      <c r="T8" s="20"/>
      <c r="U8" s="20"/>
      <c r="V8" s="20"/>
      <c r="W8" s="20"/>
      <c r="X8" s="20"/>
      <c r="Y8" s="20"/>
      <c r="Z8" s="20"/>
      <c r="AA8" s="20"/>
      <c r="AB8" s="20"/>
      <c r="AC8" s="34"/>
      <c r="AD8" s="34"/>
      <c r="AE8" s="34"/>
      <c r="AF8" s="34"/>
      <c r="AG8" s="34"/>
      <c r="AH8" s="34"/>
    </row>
    <row r="9" spans="1:28" ht="12.75">
      <c r="A9" s="21">
        <v>6</v>
      </c>
      <c r="B9" t="s">
        <v>107</v>
      </c>
      <c r="C9" s="11">
        <v>16.8</v>
      </c>
      <c r="D9" s="11">
        <v>8.14</v>
      </c>
      <c r="E9" s="13"/>
      <c r="F9" t="s">
        <v>103</v>
      </c>
      <c r="G9" s="11">
        <v>21.15</v>
      </c>
      <c r="H9" s="11">
        <v>7.39</v>
      </c>
      <c r="I9" s="22"/>
      <c r="J9" t="s">
        <v>113</v>
      </c>
      <c r="K9" s="11">
        <v>18.2</v>
      </c>
      <c r="L9" s="11">
        <v>7.46</v>
      </c>
      <c r="M9" s="22"/>
      <c r="N9" t="s">
        <v>110</v>
      </c>
      <c r="O9" s="11">
        <v>27.35</v>
      </c>
      <c r="P9" s="11">
        <v>5.68</v>
      </c>
      <c r="Q9" s="20"/>
      <c r="R9" s="20"/>
      <c r="S9" s="20"/>
      <c r="T9" s="20"/>
      <c r="U9" s="20"/>
      <c r="V9" s="20"/>
      <c r="W9" s="20"/>
      <c r="X9" s="20"/>
      <c r="Y9" s="20"/>
      <c r="Z9" s="20"/>
      <c r="AA9" s="20"/>
      <c r="AB9" s="20"/>
    </row>
    <row r="10" spans="1:28" ht="12.75">
      <c r="A10" s="21">
        <v>7</v>
      </c>
      <c r="B10" t="s">
        <v>109</v>
      </c>
      <c r="C10" s="11">
        <v>20.7</v>
      </c>
      <c r="D10" s="11">
        <v>7.43</v>
      </c>
      <c r="E10" s="13"/>
      <c r="F10" t="s">
        <v>107</v>
      </c>
      <c r="G10" s="11">
        <v>20.25</v>
      </c>
      <c r="H10" s="11">
        <v>7.81</v>
      </c>
      <c r="I10" s="22"/>
      <c r="J10" t="s">
        <v>105</v>
      </c>
      <c r="K10" s="11">
        <v>22.4</v>
      </c>
      <c r="L10" s="11">
        <v>7.35</v>
      </c>
      <c r="M10" s="22"/>
      <c r="N10" t="s">
        <v>113</v>
      </c>
      <c r="O10" s="11">
        <v>16.4</v>
      </c>
      <c r="P10" s="11">
        <v>8.66</v>
      </c>
      <c r="Q10" s="20"/>
      <c r="R10" s="20"/>
      <c r="S10" s="20"/>
      <c r="T10" s="20"/>
      <c r="U10" s="20"/>
      <c r="V10" s="20"/>
      <c r="W10" s="20"/>
      <c r="X10" s="20"/>
      <c r="Y10" s="20"/>
      <c r="Z10" s="20"/>
      <c r="AA10" s="20"/>
      <c r="AB10" s="20"/>
    </row>
    <row r="11" spans="1:28" ht="12.75">
      <c r="A11" s="21">
        <v>8</v>
      </c>
      <c r="B11" t="s">
        <v>113</v>
      </c>
      <c r="C11" s="11">
        <v>19.55</v>
      </c>
      <c r="D11" s="11">
        <v>7.68</v>
      </c>
      <c r="E11" s="13"/>
      <c r="F11" t="s">
        <v>109</v>
      </c>
      <c r="G11" s="11">
        <v>20.7</v>
      </c>
      <c r="H11" s="11">
        <v>7.3</v>
      </c>
      <c r="I11" s="22"/>
      <c r="J11" t="s">
        <v>107</v>
      </c>
      <c r="K11" s="11">
        <v>22.15</v>
      </c>
      <c r="L11" s="11">
        <v>7.6</v>
      </c>
      <c r="M11" s="22"/>
      <c r="N11" t="s">
        <v>105</v>
      </c>
      <c r="O11" s="11">
        <v>23.35</v>
      </c>
      <c r="P11" s="11">
        <v>7.32</v>
      </c>
      <c r="Q11" s="20"/>
      <c r="R11" s="20"/>
      <c r="S11" s="20"/>
      <c r="T11" s="20"/>
      <c r="U11" s="20"/>
      <c r="V11" s="20"/>
      <c r="W11" s="20"/>
      <c r="X11" s="20"/>
      <c r="Y11" s="20"/>
      <c r="Z11" s="20"/>
      <c r="AA11" s="20"/>
      <c r="AB11" s="20"/>
    </row>
    <row r="12" spans="1:28" ht="12.75">
      <c r="A12" s="21">
        <v>9</v>
      </c>
      <c r="B12" t="s">
        <v>108</v>
      </c>
      <c r="C12" s="11">
        <v>20.85</v>
      </c>
      <c r="D12" s="11">
        <v>7.82</v>
      </c>
      <c r="E12" s="13"/>
      <c r="F12" t="s">
        <v>106</v>
      </c>
      <c r="G12" s="11">
        <v>29.6</v>
      </c>
      <c r="H12" s="11">
        <v>5.58</v>
      </c>
      <c r="I12" s="22"/>
      <c r="J12" t="s">
        <v>104</v>
      </c>
      <c r="K12" s="11">
        <v>24.5</v>
      </c>
      <c r="L12" s="11">
        <v>6.83</v>
      </c>
      <c r="M12" s="22"/>
      <c r="N12" t="s">
        <v>102</v>
      </c>
      <c r="O12" s="11">
        <v>30.85</v>
      </c>
      <c r="P12" s="11">
        <v>4.86</v>
      </c>
      <c r="Q12" s="20"/>
      <c r="R12" s="20"/>
      <c r="S12" s="20"/>
      <c r="T12" s="20"/>
      <c r="U12" s="20"/>
      <c r="V12" s="20"/>
      <c r="W12" s="20"/>
      <c r="X12" s="20"/>
      <c r="Y12" s="20"/>
      <c r="Z12" s="20"/>
      <c r="AA12" s="20"/>
      <c r="AB12" s="20"/>
    </row>
    <row r="13" spans="1:28" ht="12.75">
      <c r="A13" s="21">
        <v>10</v>
      </c>
      <c r="B13" t="s">
        <v>102</v>
      </c>
      <c r="C13" s="11">
        <v>30.25</v>
      </c>
      <c r="D13" s="11">
        <v>4.75</v>
      </c>
      <c r="E13" s="13"/>
      <c r="F13" t="s">
        <v>108</v>
      </c>
      <c r="G13" s="11">
        <v>16.85</v>
      </c>
      <c r="H13" s="11">
        <v>7.86</v>
      </c>
      <c r="I13" s="22"/>
      <c r="J13" t="s">
        <v>106</v>
      </c>
      <c r="K13" s="11">
        <v>29.8</v>
      </c>
      <c r="L13" s="11">
        <v>5.74</v>
      </c>
      <c r="M13" s="22"/>
      <c r="N13" t="s">
        <v>104</v>
      </c>
      <c r="O13" s="11">
        <v>11.7</v>
      </c>
      <c r="P13" s="11">
        <v>6.02</v>
      </c>
      <c r="Q13" s="20"/>
      <c r="R13" s="20"/>
      <c r="S13" s="20"/>
      <c r="T13" s="20"/>
      <c r="U13" s="20"/>
      <c r="V13" s="20"/>
      <c r="W13" s="20"/>
      <c r="X13" s="20"/>
      <c r="Y13" s="20"/>
      <c r="Z13" s="20"/>
      <c r="AA13" s="20"/>
      <c r="AB13" s="20"/>
    </row>
    <row r="14" spans="1:28" ht="12.75">
      <c r="A14" s="21">
        <v>11</v>
      </c>
      <c r="B14" t="s">
        <v>110</v>
      </c>
      <c r="C14" s="11">
        <v>27.6</v>
      </c>
      <c r="D14" s="11">
        <v>5.52</v>
      </c>
      <c r="E14" s="13"/>
      <c r="F14" t="s">
        <v>111</v>
      </c>
      <c r="G14" s="11">
        <v>17</v>
      </c>
      <c r="H14" s="11">
        <v>7.4</v>
      </c>
      <c r="I14" s="22"/>
      <c r="J14" t="s">
        <v>103</v>
      </c>
      <c r="K14" s="11">
        <v>19.4</v>
      </c>
      <c r="L14" s="11">
        <v>7.24</v>
      </c>
      <c r="M14" s="22"/>
      <c r="N14" t="s">
        <v>115</v>
      </c>
      <c r="O14" s="11">
        <v>18.9</v>
      </c>
      <c r="P14" s="11">
        <v>7.49</v>
      </c>
      <c r="Q14" s="20"/>
      <c r="R14" s="20"/>
      <c r="S14" s="20"/>
      <c r="T14" s="20"/>
      <c r="U14" s="20"/>
      <c r="V14" s="20"/>
      <c r="W14" s="20"/>
      <c r="X14" s="20"/>
      <c r="Y14" s="20"/>
      <c r="Z14" s="20"/>
      <c r="AA14" s="20"/>
      <c r="AB14" s="20"/>
    </row>
    <row r="15" spans="1:28" ht="12.75">
      <c r="A15" s="21">
        <v>12</v>
      </c>
      <c r="B15" t="s">
        <v>115</v>
      </c>
      <c r="C15" s="11">
        <v>17.45</v>
      </c>
      <c r="D15" s="11">
        <v>7.84</v>
      </c>
      <c r="E15" s="13"/>
      <c r="F15" t="s">
        <v>110</v>
      </c>
      <c r="G15" s="11">
        <v>27.15</v>
      </c>
      <c r="H15" s="11">
        <v>5.53</v>
      </c>
      <c r="I15" s="22"/>
      <c r="J15" t="s">
        <v>111</v>
      </c>
      <c r="K15" s="11">
        <v>22.15</v>
      </c>
      <c r="L15" s="11">
        <v>7.36</v>
      </c>
      <c r="M15" s="22"/>
      <c r="N15" t="s">
        <v>103</v>
      </c>
      <c r="O15" s="11">
        <v>21.6</v>
      </c>
      <c r="P15" s="11">
        <v>7.36</v>
      </c>
      <c r="Q15" s="20"/>
      <c r="R15" s="20"/>
      <c r="S15" s="20"/>
      <c r="T15" s="20"/>
      <c r="U15" s="20"/>
      <c r="V15" s="20"/>
      <c r="W15" s="20"/>
      <c r="X15" s="20"/>
      <c r="Y15" s="20"/>
      <c r="Z15" s="20"/>
      <c r="AA15" s="20"/>
      <c r="AB15" s="20"/>
    </row>
    <row r="16" spans="1:28" ht="12.75">
      <c r="A16" s="21"/>
      <c r="B16"/>
      <c r="C16" s="11"/>
      <c r="D16" s="11"/>
      <c r="E16" s="13"/>
      <c r="F16"/>
      <c r="G16" s="11"/>
      <c r="H16" s="11"/>
      <c r="I16" s="22"/>
      <c r="J16"/>
      <c r="K16" s="11"/>
      <c r="L16" s="11"/>
      <c r="M16" s="22"/>
      <c r="N16"/>
      <c r="O16" s="11"/>
      <c r="P16" s="11"/>
      <c r="Q16" s="20"/>
      <c r="R16" s="20"/>
      <c r="S16" s="20"/>
      <c r="T16" s="20"/>
      <c r="U16" s="20"/>
      <c r="V16" s="20"/>
      <c r="W16" s="20"/>
      <c r="X16" s="20"/>
      <c r="Y16" s="20"/>
      <c r="Z16" s="20"/>
      <c r="AA16" s="20"/>
      <c r="AB16" s="20"/>
    </row>
    <row r="17" spans="1:28" ht="12.75">
      <c r="A17" s="21"/>
      <c r="B17"/>
      <c r="C17" s="11"/>
      <c r="D17" s="11"/>
      <c r="E17" s="13"/>
      <c r="F17"/>
      <c r="G17" s="11"/>
      <c r="H17" s="11"/>
      <c r="I17" s="22"/>
      <c r="J17"/>
      <c r="K17" s="11"/>
      <c r="L17" s="11"/>
      <c r="M17" s="22"/>
      <c r="N17"/>
      <c r="O17" s="11"/>
      <c r="P17" s="11"/>
      <c r="Q17" s="20"/>
      <c r="R17" s="20"/>
      <c r="S17" s="20"/>
      <c r="T17" s="20"/>
      <c r="U17" s="20"/>
      <c r="V17" s="20"/>
      <c r="W17" s="20"/>
      <c r="X17" s="20"/>
      <c r="Y17" s="20"/>
      <c r="Z17" s="20"/>
      <c r="AA17" s="20"/>
      <c r="AB17" s="20"/>
    </row>
    <row r="18" spans="1:28" ht="12.75">
      <c r="A18" s="21"/>
      <c r="B18"/>
      <c r="C18" s="11"/>
      <c r="D18" s="11"/>
      <c r="E18" s="13"/>
      <c r="F18"/>
      <c r="G18" s="11"/>
      <c r="H18" s="11"/>
      <c r="I18" s="22"/>
      <c r="J18"/>
      <c r="K18" s="11"/>
      <c r="L18" s="11"/>
      <c r="M18" s="22"/>
      <c r="N18"/>
      <c r="O18" s="11"/>
      <c r="P18" s="11"/>
      <c r="Q18" s="20"/>
      <c r="R18" s="20"/>
      <c r="S18" s="20"/>
      <c r="T18" s="20"/>
      <c r="U18" s="20"/>
      <c r="V18" s="20"/>
      <c r="W18" s="20"/>
      <c r="X18" s="20"/>
      <c r="Y18" s="20"/>
      <c r="Z18" s="20"/>
      <c r="AA18" s="20"/>
      <c r="AB18" s="20"/>
    </row>
    <row r="19" spans="1:28" ht="12.75">
      <c r="A19" s="21"/>
      <c r="B19"/>
      <c r="C19" s="11"/>
      <c r="D19" s="11"/>
      <c r="E19" s="13"/>
      <c r="F19"/>
      <c r="G19" s="11"/>
      <c r="H19" s="11"/>
      <c r="I19" s="22"/>
      <c r="J19"/>
      <c r="K19" s="11"/>
      <c r="L19" s="11"/>
      <c r="M19" s="22"/>
      <c r="N19"/>
      <c r="O19" s="11"/>
      <c r="P19" s="11"/>
      <c r="Q19" s="20"/>
      <c r="R19" s="20"/>
      <c r="S19" s="20"/>
      <c r="T19" s="20"/>
      <c r="U19" s="20"/>
      <c r="V19" s="20"/>
      <c r="W19" s="20"/>
      <c r="X19" s="20"/>
      <c r="Y19" s="20"/>
      <c r="Z19" s="20"/>
      <c r="AA19" s="20"/>
      <c r="AB19" s="20"/>
    </row>
    <row r="20" spans="1:28" ht="12.75">
      <c r="A20" s="21"/>
      <c r="B20"/>
      <c r="C20" s="11"/>
      <c r="D20" s="11"/>
      <c r="E20" s="13"/>
      <c r="F20"/>
      <c r="G20" s="11"/>
      <c r="H20" s="11"/>
      <c r="I20" s="22"/>
      <c r="J20"/>
      <c r="K20" s="11"/>
      <c r="L20" s="11"/>
      <c r="M20" s="22"/>
      <c r="N20"/>
      <c r="O20" s="11"/>
      <c r="P20" s="11"/>
      <c r="Q20" s="20"/>
      <c r="R20" s="20"/>
      <c r="S20" s="20"/>
      <c r="T20" s="20"/>
      <c r="U20" s="20"/>
      <c r="V20" s="20"/>
      <c r="W20" s="20"/>
      <c r="X20" s="20"/>
      <c r="Y20" s="20"/>
      <c r="Z20" s="20"/>
      <c r="AA20" s="20"/>
      <c r="AB20" s="20"/>
    </row>
    <row r="21" spans="1:28" ht="12.75">
      <c r="A21" s="21"/>
      <c r="B21"/>
      <c r="C21" s="11"/>
      <c r="D21" s="11"/>
      <c r="E21" s="13"/>
      <c r="F21"/>
      <c r="G21" s="11"/>
      <c r="H21" s="11"/>
      <c r="I21" s="22"/>
      <c r="J21"/>
      <c r="K21" s="11"/>
      <c r="L21" s="11"/>
      <c r="M21" s="22"/>
      <c r="N21"/>
      <c r="O21" s="11"/>
      <c r="P21" s="11"/>
      <c r="Q21" s="20"/>
      <c r="R21" s="20"/>
      <c r="S21" s="20"/>
      <c r="T21" s="20"/>
      <c r="U21" s="20"/>
      <c r="V21" s="20"/>
      <c r="W21" s="20"/>
      <c r="X21" s="20"/>
      <c r="Y21" s="20"/>
      <c r="Z21" s="20"/>
      <c r="AA21" s="20"/>
      <c r="AB21" s="20"/>
    </row>
    <row r="22" spans="1:28" ht="12.75">
      <c r="A22" s="21"/>
      <c r="B22"/>
      <c r="C22" s="11"/>
      <c r="D22" s="11"/>
      <c r="E22" s="13"/>
      <c r="F22"/>
      <c r="G22" s="11"/>
      <c r="H22" s="11"/>
      <c r="I22" s="22"/>
      <c r="J22"/>
      <c r="K22" s="11"/>
      <c r="L22" s="11"/>
      <c r="M22" s="22"/>
      <c r="N22"/>
      <c r="O22" s="11"/>
      <c r="P22" s="11"/>
      <c r="Q22" s="20"/>
      <c r="R22" s="20"/>
      <c r="S22" s="20"/>
      <c r="T22" s="20"/>
      <c r="U22" s="20"/>
      <c r="V22" s="20"/>
      <c r="W22" s="20"/>
      <c r="X22" s="20"/>
      <c r="Y22" s="20"/>
      <c r="Z22" s="20"/>
      <c r="AA22" s="20"/>
      <c r="AB22" s="20"/>
    </row>
    <row r="23" spans="1:28" ht="12.75">
      <c r="A23" s="21"/>
      <c r="B23"/>
      <c r="C23" s="11"/>
      <c r="D23" s="11"/>
      <c r="E23" s="13"/>
      <c r="F23"/>
      <c r="G23" s="11"/>
      <c r="H23" s="11"/>
      <c r="I23" s="22"/>
      <c r="J23"/>
      <c r="K23" s="11"/>
      <c r="L23" s="11"/>
      <c r="M23" s="22"/>
      <c r="N23"/>
      <c r="O23" s="11"/>
      <c r="P23" s="11"/>
      <c r="Q23" s="20"/>
      <c r="R23" s="20"/>
      <c r="S23" s="20"/>
      <c r="T23" s="20"/>
      <c r="U23" s="20"/>
      <c r="V23" s="20"/>
      <c r="W23" s="20"/>
      <c r="X23" s="20"/>
      <c r="Y23" s="20"/>
      <c r="Z23" s="20"/>
      <c r="AA23" s="20"/>
      <c r="AB23" s="20"/>
    </row>
    <row r="24" spans="1:28" ht="12.75">
      <c r="A24" s="21"/>
      <c r="B24"/>
      <c r="C24" s="11"/>
      <c r="D24" s="11"/>
      <c r="E24" s="13"/>
      <c r="F24"/>
      <c r="G24" s="11"/>
      <c r="H24" s="11"/>
      <c r="I24" s="22"/>
      <c r="J24"/>
      <c r="K24" s="11"/>
      <c r="L24" s="11"/>
      <c r="M24" s="22"/>
      <c r="N24"/>
      <c r="O24" s="11"/>
      <c r="P24" s="11"/>
      <c r="Q24" s="20"/>
      <c r="R24" s="20"/>
      <c r="S24" s="20"/>
      <c r="T24" s="20"/>
      <c r="U24" s="20"/>
      <c r="V24" s="20"/>
      <c r="W24" s="20"/>
      <c r="X24" s="20"/>
      <c r="Y24" s="20"/>
      <c r="Z24" s="20"/>
      <c r="AA24" s="20"/>
      <c r="AB24" s="20"/>
    </row>
    <row r="25" spans="1:28" ht="12.75">
      <c r="A25" s="21"/>
      <c r="B25"/>
      <c r="C25" s="11"/>
      <c r="D25" s="11"/>
      <c r="E25" s="13"/>
      <c r="F25"/>
      <c r="G25" s="11"/>
      <c r="H25" s="11"/>
      <c r="I25" s="22"/>
      <c r="J25"/>
      <c r="K25" s="11"/>
      <c r="L25" s="11"/>
      <c r="M25" s="22"/>
      <c r="N25"/>
      <c r="O25" s="11"/>
      <c r="P25" s="11"/>
      <c r="Q25" s="20"/>
      <c r="R25" s="20"/>
      <c r="S25" s="20"/>
      <c r="T25" s="20"/>
      <c r="U25" s="20"/>
      <c r="V25" s="20"/>
      <c r="W25" s="20"/>
      <c r="X25" s="20"/>
      <c r="Y25" s="20"/>
      <c r="Z25" s="20"/>
      <c r="AA25" s="20"/>
      <c r="AB25" s="20"/>
    </row>
    <row r="26" spans="1:28" ht="12.75">
      <c r="A26" s="21"/>
      <c r="B26"/>
      <c r="C26" s="11"/>
      <c r="D26" s="11"/>
      <c r="E26" s="13"/>
      <c r="F26"/>
      <c r="G26" s="11"/>
      <c r="H26" s="11"/>
      <c r="I26" s="22"/>
      <c r="J26"/>
      <c r="K26" s="11"/>
      <c r="L26" s="11"/>
      <c r="M26" s="22"/>
      <c r="N26"/>
      <c r="O26" s="11"/>
      <c r="P26" s="11"/>
      <c r="Q26" s="20"/>
      <c r="R26" s="20"/>
      <c r="S26" s="20"/>
      <c r="T26" s="20"/>
      <c r="U26" s="20"/>
      <c r="V26" s="20"/>
      <c r="W26" s="20"/>
      <c r="X26" s="20"/>
      <c r="Y26" s="20"/>
      <c r="Z26" s="20"/>
      <c r="AA26" s="20"/>
      <c r="AB26" s="20"/>
    </row>
    <row r="27" spans="1:28" ht="12.75">
      <c r="A27" s="21"/>
      <c r="B27"/>
      <c r="C27" s="11"/>
      <c r="D27" s="11"/>
      <c r="E27" s="13"/>
      <c r="F27"/>
      <c r="G27" s="11"/>
      <c r="H27" s="11"/>
      <c r="I27" s="22"/>
      <c r="J27"/>
      <c r="K27" s="11"/>
      <c r="L27" s="11"/>
      <c r="M27" s="22"/>
      <c r="N27"/>
      <c r="O27" s="11"/>
      <c r="P27" s="11"/>
      <c r="Q27" s="20"/>
      <c r="R27" s="20"/>
      <c r="S27" s="20"/>
      <c r="T27" s="20"/>
      <c r="U27" s="20"/>
      <c r="V27" s="20"/>
      <c r="W27" s="20"/>
      <c r="X27" s="20"/>
      <c r="Y27" s="20"/>
      <c r="Z27" s="20"/>
      <c r="AA27" s="20"/>
      <c r="AB27" s="20"/>
    </row>
    <row r="28" spans="1:28" ht="12.75">
      <c r="A28" s="21"/>
      <c r="B28"/>
      <c r="C28" s="11"/>
      <c r="D28" s="11"/>
      <c r="E28" s="13"/>
      <c r="F28"/>
      <c r="G28" s="11"/>
      <c r="H28" s="11"/>
      <c r="I28" s="22"/>
      <c r="J28"/>
      <c r="K28" s="11"/>
      <c r="L28" s="11"/>
      <c r="M28" s="22"/>
      <c r="N28"/>
      <c r="O28" s="11"/>
      <c r="P28" s="11"/>
      <c r="Q28" s="20"/>
      <c r="R28" s="20"/>
      <c r="S28" s="20"/>
      <c r="T28" s="20"/>
      <c r="U28" s="20"/>
      <c r="V28" s="20"/>
      <c r="W28" s="20"/>
      <c r="X28" s="20"/>
      <c r="Y28" s="20"/>
      <c r="Z28" s="20"/>
      <c r="AA28" s="20"/>
      <c r="AB28" s="20"/>
    </row>
    <row r="29" spans="1:28" ht="12.75">
      <c r="A29" s="21"/>
      <c r="B29"/>
      <c r="C29" s="11"/>
      <c r="D29" s="11"/>
      <c r="E29" s="13"/>
      <c r="F29"/>
      <c r="G29" s="11"/>
      <c r="H29" s="11"/>
      <c r="I29" s="22"/>
      <c r="J29"/>
      <c r="K29" s="11"/>
      <c r="L29" s="11"/>
      <c r="M29" s="22"/>
      <c r="N29"/>
      <c r="O29" s="11"/>
      <c r="P29" s="11"/>
      <c r="Q29" s="20"/>
      <c r="R29" s="20"/>
      <c r="S29" s="20"/>
      <c r="T29" s="20"/>
      <c r="U29" s="20"/>
      <c r="V29" s="20"/>
      <c r="W29" s="20"/>
      <c r="X29" s="20"/>
      <c r="Y29" s="20"/>
      <c r="Z29" s="20"/>
      <c r="AA29" s="20"/>
      <c r="AB29" s="20"/>
    </row>
    <row r="30" spans="1:28" ht="12.75">
      <c r="A30" s="21"/>
      <c r="B30"/>
      <c r="C30" s="11"/>
      <c r="D30" s="11"/>
      <c r="E30" s="13"/>
      <c r="F30"/>
      <c r="G30" s="11"/>
      <c r="H30" s="11"/>
      <c r="I30" s="22"/>
      <c r="J30"/>
      <c r="K30" s="11"/>
      <c r="L30" s="11"/>
      <c r="M30" s="22"/>
      <c r="N30"/>
      <c r="O30" s="11"/>
      <c r="P30" s="11"/>
      <c r="Q30" s="20"/>
      <c r="R30" s="20"/>
      <c r="S30" s="20"/>
      <c r="T30" s="20"/>
      <c r="U30" s="20"/>
      <c r="V30" s="20"/>
      <c r="W30" s="20"/>
      <c r="X30" s="20"/>
      <c r="Y30" s="20"/>
      <c r="Z30" s="20"/>
      <c r="AA30" s="20"/>
      <c r="AB30" s="20"/>
    </row>
    <row r="31" spans="1:28" ht="12.75">
      <c r="A31" s="21"/>
      <c r="B31"/>
      <c r="C31" s="11"/>
      <c r="D31" s="11"/>
      <c r="E31" s="13"/>
      <c r="F31"/>
      <c r="G31" s="11"/>
      <c r="H31" s="11"/>
      <c r="I31" s="22"/>
      <c r="J31"/>
      <c r="K31" s="11"/>
      <c r="L31" s="11"/>
      <c r="M31" s="22"/>
      <c r="N31"/>
      <c r="O31" s="11"/>
      <c r="P31" s="11"/>
      <c r="Q31" s="20"/>
      <c r="R31" s="20"/>
      <c r="S31" s="20"/>
      <c r="T31" s="20"/>
      <c r="U31" s="20"/>
      <c r="V31" s="20"/>
      <c r="W31" s="20"/>
      <c r="X31" s="20"/>
      <c r="Y31" s="20"/>
      <c r="Z31" s="20"/>
      <c r="AA31" s="20"/>
      <c r="AB31" s="20"/>
    </row>
    <row r="32" spans="1:28" ht="12.75">
      <c r="A32" s="21"/>
      <c r="B32"/>
      <c r="C32" s="11"/>
      <c r="D32" s="11"/>
      <c r="E32" s="13"/>
      <c r="F32"/>
      <c r="G32" s="11"/>
      <c r="H32" s="11"/>
      <c r="I32" s="22"/>
      <c r="J32"/>
      <c r="K32" s="11"/>
      <c r="L32" s="11"/>
      <c r="M32" s="22"/>
      <c r="N32"/>
      <c r="O32" s="11"/>
      <c r="P32" s="11"/>
      <c r="Q32" s="20"/>
      <c r="R32" s="20"/>
      <c r="S32" s="20"/>
      <c r="T32" s="20"/>
      <c r="U32" s="20"/>
      <c r="V32" s="20"/>
      <c r="W32" s="20"/>
      <c r="X32" s="20"/>
      <c r="Y32" s="20"/>
      <c r="Z32" s="20"/>
      <c r="AA32" s="20"/>
      <c r="AB32" s="20"/>
    </row>
    <row r="33" spans="1:28" ht="12.75">
      <c r="A33" s="21"/>
      <c r="B33"/>
      <c r="C33" s="11"/>
      <c r="D33" s="11"/>
      <c r="E33" s="13"/>
      <c r="F33"/>
      <c r="G33" s="11"/>
      <c r="H33" s="11"/>
      <c r="I33" s="22"/>
      <c r="J33"/>
      <c r="K33" s="11"/>
      <c r="L33" s="11"/>
      <c r="M33" s="22"/>
      <c r="N33"/>
      <c r="O33" s="11"/>
      <c r="P33" s="11"/>
      <c r="Q33" s="20"/>
      <c r="R33" s="20"/>
      <c r="S33" s="20"/>
      <c r="T33" s="20"/>
      <c r="U33" s="20"/>
      <c r="V33" s="20"/>
      <c r="W33" s="20"/>
      <c r="X33" s="20"/>
      <c r="Y33" s="20"/>
      <c r="Z33" s="20"/>
      <c r="AA33" s="20"/>
      <c r="AB33" s="20"/>
    </row>
    <row r="34" spans="1:28" ht="12.75">
      <c r="A34" s="21"/>
      <c r="B34"/>
      <c r="C34" s="11"/>
      <c r="D34" s="11"/>
      <c r="E34" s="13"/>
      <c r="F34"/>
      <c r="G34" s="11"/>
      <c r="H34" s="11"/>
      <c r="I34" s="22"/>
      <c r="J34"/>
      <c r="K34" s="11"/>
      <c r="L34" s="11"/>
      <c r="M34" s="22"/>
      <c r="N34"/>
      <c r="O34" s="11"/>
      <c r="P34" s="11"/>
      <c r="Q34" s="20"/>
      <c r="R34" s="20"/>
      <c r="S34" s="20"/>
      <c r="T34" s="20"/>
      <c r="U34" s="20"/>
      <c r="V34" s="20"/>
      <c r="W34" s="20"/>
      <c r="X34" s="20"/>
      <c r="Y34" s="20"/>
      <c r="Z34" s="20"/>
      <c r="AA34" s="20"/>
      <c r="AB34" s="20"/>
    </row>
    <row r="35" spans="1:28" ht="12.75">
      <c r="A35" s="21"/>
      <c r="B35"/>
      <c r="C35" s="11"/>
      <c r="D35" s="11"/>
      <c r="E35" s="13"/>
      <c r="F35"/>
      <c r="G35" s="11"/>
      <c r="H35" s="11"/>
      <c r="I35" s="22"/>
      <c r="J35"/>
      <c r="K35" s="11"/>
      <c r="L35" s="11"/>
      <c r="M35" s="22"/>
      <c r="N35"/>
      <c r="O35" s="11"/>
      <c r="P35" s="11"/>
      <c r="Q35" s="20"/>
      <c r="R35" s="20"/>
      <c r="S35" s="20"/>
      <c r="T35" s="20"/>
      <c r="U35" s="20"/>
      <c r="V35" s="20"/>
      <c r="W35" s="20"/>
      <c r="X35" s="20"/>
      <c r="Y35" s="20"/>
      <c r="Z35" s="20"/>
      <c r="AA35" s="20"/>
      <c r="AB35" s="20"/>
    </row>
    <row r="36" spans="1:28" ht="12.75">
      <c r="A36" s="21"/>
      <c r="B36"/>
      <c r="C36" s="11"/>
      <c r="D36" s="11"/>
      <c r="E36" s="13"/>
      <c r="F36"/>
      <c r="G36" s="11"/>
      <c r="H36" s="11"/>
      <c r="I36" s="22"/>
      <c r="J36"/>
      <c r="K36" s="11"/>
      <c r="L36" s="11"/>
      <c r="M36" s="22"/>
      <c r="N36"/>
      <c r="O36" s="11"/>
      <c r="P36" s="11"/>
      <c r="Q36" s="20"/>
      <c r="R36" s="20"/>
      <c r="S36" s="20"/>
      <c r="T36" s="20"/>
      <c r="U36" s="20"/>
      <c r="V36" s="20"/>
      <c r="W36" s="20"/>
      <c r="X36" s="20"/>
      <c r="Y36" s="20"/>
      <c r="Z36" s="20"/>
      <c r="AA36" s="20"/>
      <c r="AB36" s="20"/>
    </row>
    <row r="37" spans="1:28" ht="12.75">
      <c r="A37" s="21"/>
      <c r="B37"/>
      <c r="C37" s="11"/>
      <c r="D37" s="11"/>
      <c r="E37" s="13"/>
      <c r="F37"/>
      <c r="G37" s="11"/>
      <c r="H37" s="11"/>
      <c r="I37" s="22"/>
      <c r="J37"/>
      <c r="K37" s="11"/>
      <c r="L37" s="11"/>
      <c r="M37" s="22"/>
      <c r="N37"/>
      <c r="O37" s="11"/>
      <c r="P37" s="11"/>
      <c r="Q37" s="20"/>
      <c r="R37" s="20"/>
      <c r="S37" s="20"/>
      <c r="T37" s="20"/>
      <c r="U37" s="20"/>
      <c r="V37" s="20"/>
      <c r="W37" s="20"/>
      <c r="X37" s="20"/>
      <c r="Y37" s="20"/>
      <c r="Z37" s="20"/>
      <c r="AA37" s="20"/>
      <c r="AB37" s="20"/>
    </row>
    <row r="38" spans="1:28" ht="12.75">
      <c r="A38" s="21"/>
      <c r="B38"/>
      <c r="C38" s="11"/>
      <c r="D38" s="11"/>
      <c r="E38" s="13"/>
      <c r="F38"/>
      <c r="G38" s="11"/>
      <c r="H38" s="11"/>
      <c r="I38" s="22"/>
      <c r="J38"/>
      <c r="K38" s="11"/>
      <c r="L38" s="11"/>
      <c r="M38" s="22"/>
      <c r="N38"/>
      <c r="O38" s="11"/>
      <c r="P38" s="11"/>
      <c r="Q38" s="20"/>
      <c r="R38" s="20"/>
      <c r="S38" s="20"/>
      <c r="T38" s="20"/>
      <c r="U38" s="20"/>
      <c r="V38" s="20"/>
      <c r="W38" s="20"/>
      <c r="X38" s="20"/>
      <c r="Y38" s="20"/>
      <c r="Z38" s="20"/>
      <c r="AA38" s="20"/>
      <c r="AB38" s="20"/>
    </row>
    <row r="39" spans="1:28" ht="12.75">
      <c r="A39" s="21"/>
      <c r="B39"/>
      <c r="C39" s="11"/>
      <c r="D39" s="11"/>
      <c r="E39" s="13"/>
      <c r="F39"/>
      <c r="G39" s="11"/>
      <c r="H39" s="11"/>
      <c r="I39" s="22"/>
      <c r="J39"/>
      <c r="K39" s="11"/>
      <c r="L39" s="11"/>
      <c r="M39" s="22"/>
      <c r="N39"/>
      <c r="O39" s="11"/>
      <c r="P39" s="11"/>
      <c r="Q39" s="20"/>
      <c r="R39" s="20"/>
      <c r="S39" s="20"/>
      <c r="T39" s="20"/>
      <c r="U39" s="20"/>
      <c r="V39" s="20"/>
      <c r="W39" s="20"/>
      <c r="X39" s="20"/>
      <c r="Y39" s="20"/>
      <c r="Z39" s="20"/>
      <c r="AA39" s="20"/>
      <c r="AB39" s="20"/>
    </row>
    <row r="40" spans="1:28" ht="12.75">
      <c r="A40" s="21"/>
      <c r="B40"/>
      <c r="C40" s="11"/>
      <c r="D40" s="11"/>
      <c r="E40" s="13"/>
      <c r="F40"/>
      <c r="G40" s="11"/>
      <c r="H40" s="11"/>
      <c r="I40" s="22"/>
      <c r="J40"/>
      <c r="K40" s="11"/>
      <c r="L40" s="11"/>
      <c r="M40" s="22"/>
      <c r="N40"/>
      <c r="O40" s="11"/>
      <c r="P40" s="11"/>
      <c r="Q40" s="20"/>
      <c r="R40" s="20"/>
      <c r="S40" s="20"/>
      <c r="T40" s="20"/>
      <c r="U40" s="20"/>
      <c r="V40" s="20"/>
      <c r="W40" s="20"/>
      <c r="X40" s="20"/>
      <c r="Y40" s="20"/>
      <c r="Z40" s="20"/>
      <c r="AA40" s="20"/>
      <c r="AB40" s="20"/>
    </row>
    <row r="41" spans="1:28" ht="12.75">
      <c r="A41" s="21"/>
      <c r="B41"/>
      <c r="C41" s="11"/>
      <c r="D41" s="11"/>
      <c r="E41" s="13"/>
      <c r="F41"/>
      <c r="G41" s="11"/>
      <c r="H41" s="11"/>
      <c r="I41" s="22"/>
      <c r="J41"/>
      <c r="K41" s="11"/>
      <c r="L41" s="11"/>
      <c r="M41" s="22"/>
      <c r="N41"/>
      <c r="O41" s="11"/>
      <c r="P41" s="11"/>
      <c r="Q41" s="20"/>
      <c r="R41" s="20"/>
      <c r="S41" s="20"/>
      <c r="T41" s="20"/>
      <c r="U41" s="20"/>
      <c r="V41" s="20"/>
      <c r="W41" s="20"/>
      <c r="X41" s="20"/>
      <c r="Y41" s="20"/>
      <c r="Z41" s="20"/>
      <c r="AA41" s="20"/>
      <c r="AB41" s="20"/>
    </row>
    <row r="42" spans="1:28" ht="12.75">
      <c r="A42" s="21"/>
      <c r="B42"/>
      <c r="C42" s="11"/>
      <c r="D42" s="11"/>
      <c r="E42" s="13"/>
      <c r="F42"/>
      <c r="G42" s="11"/>
      <c r="H42" s="11"/>
      <c r="I42" s="22"/>
      <c r="J42"/>
      <c r="K42" s="11"/>
      <c r="L42" s="11"/>
      <c r="M42" s="22"/>
      <c r="N42"/>
      <c r="O42" s="11"/>
      <c r="P42" s="11"/>
      <c r="Q42" s="20"/>
      <c r="R42" s="20"/>
      <c r="S42" s="20"/>
      <c r="T42" s="20"/>
      <c r="U42" s="20"/>
      <c r="V42" s="20"/>
      <c r="W42" s="20"/>
      <c r="X42" s="20"/>
      <c r="Y42" s="20"/>
      <c r="Z42" s="20"/>
      <c r="AA42" s="20"/>
      <c r="AB42" s="20"/>
    </row>
    <row r="43" spans="1:28" ht="12.75">
      <c r="A43" s="21"/>
      <c r="B43"/>
      <c r="C43" s="11"/>
      <c r="D43" s="11"/>
      <c r="E43" s="13"/>
      <c r="F43"/>
      <c r="G43" s="11"/>
      <c r="H43" s="11"/>
      <c r="I43" s="22"/>
      <c r="J43"/>
      <c r="K43" s="11"/>
      <c r="L43" s="11"/>
      <c r="M43" s="22"/>
      <c r="N43"/>
      <c r="O43" s="11"/>
      <c r="P43" s="11"/>
      <c r="Q43" s="20"/>
      <c r="R43" s="20"/>
      <c r="S43" s="20"/>
      <c r="T43" s="20"/>
      <c r="U43" s="20"/>
      <c r="V43" s="20"/>
      <c r="W43" s="20"/>
      <c r="X43" s="20"/>
      <c r="Y43" s="20"/>
      <c r="Z43" s="20"/>
      <c r="AA43" s="20"/>
      <c r="AB43" s="20"/>
    </row>
    <row r="44" spans="1:28" ht="12.75">
      <c r="A44" s="21"/>
      <c r="B44"/>
      <c r="C44" s="11"/>
      <c r="D44" s="11"/>
      <c r="E44" s="13"/>
      <c r="F44"/>
      <c r="G44" s="11"/>
      <c r="H44" s="11"/>
      <c r="I44" s="22"/>
      <c r="J44"/>
      <c r="K44" s="11"/>
      <c r="L44" s="11"/>
      <c r="M44" s="22"/>
      <c r="N44"/>
      <c r="O44" s="11"/>
      <c r="P44" s="11"/>
      <c r="Q44" s="20"/>
      <c r="R44" s="20"/>
      <c r="S44" s="20"/>
      <c r="T44" s="20"/>
      <c r="U44" s="20"/>
      <c r="V44" s="20"/>
      <c r="W44" s="20"/>
      <c r="X44" s="20"/>
      <c r="Y44" s="20"/>
      <c r="Z44" s="20"/>
      <c r="AA44" s="20"/>
      <c r="AB44" s="20"/>
    </row>
    <row r="45" spans="1:28" ht="12.75">
      <c r="A45" s="21"/>
      <c r="B45"/>
      <c r="C45" s="11"/>
      <c r="D45" s="11"/>
      <c r="E45" s="13"/>
      <c r="F45"/>
      <c r="G45" s="11"/>
      <c r="H45" s="11"/>
      <c r="I45" s="22"/>
      <c r="J45"/>
      <c r="K45" s="11"/>
      <c r="L45" s="11"/>
      <c r="M45" s="22"/>
      <c r="N45"/>
      <c r="O45" s="11"/>
      <c r="P45" s="11"/>
      <c r="Q45" s="20"/>
      <c r="R45" s="20"/>
      <c r="S45" s="20"/>
      <c r="T45" s="20"/>
      <c r="U45" s="20"/>
      <c r="V45" s="20"/>
      <c r="W45" s="20"/>
      <c r="X45" s="20"/>
      <c r="Y45" s="20"/>
      <c r="Z45" s="20"/>
      <c r="AA45" s="20"/>
      <c r="AB45" s="20"/>
    </row>
    <row r="46" spans="1:28" ht="12.75">
      <c r="A46" s="21"/>
      <c r="B46"/>
      <c r="C46" s="11"/>
      <c r="D46" s="11"/>
      <c r="E46" s="13"/>
      <c r="F46"/>
      <c r="G46" s="11"/>
      <c r="H46" s="11"/>
      <c r="I46" s="22"/>
      <c r="J46"/>
      <c r="K46" s="11"/>
      <c r="L46" s="11"/>
      <c r="M46" s="22"/>
      <c r="N46"/>
      <c r="O46" s="11"/>
      <c r="P46" s="11"/>
      <c r="Q46" s="20"/>
      <c r="R46" s="20"/>
      <c r="S46" s="20"/>
      <c r="T46" s="20"/>
      <c r="U46" s="20"/>
      <c r="V46" s="20"/>
      <c r="W46" s="20"/>
      <c r="X46" s="20"/>
      <c r="Y46" s="20"/>
      <c r="Z46" s="20"/>
      <c r="AA46" s="20"/>
      <c r="AB46" s="20"/>
    </row>
    <row r="47" spans="1:28" ht="12.75">
      <c r="A47" s="21"/>
      <c r="B47"/>
      <c r="C47" s="11"/>
      <c r="D47" s="11"/>
      <c r="E47" s="13"/>
      <c r="F47"/>
      <c r="G47" s="11"/>
      <c r="H47" s="11"/>
      <c r="I47" s="22"/>
      <c r="J47"/>
      <c r="K47" s="11"/>
      <c r="L47" s="11"/>
      <c r="M47" s="22"/>
      <c r="N47"/>
      <c r="O47" s="11"/>
      <c r="P47" s="11"/>
      <c r="Q47" s="20"/>
      <c r="R47" s="20"/>
      <c r="S47" s="20"/>
      <c r="T47" s="20"/>
      <c r="U47" s="20"/>
      <c r="V47" s="20"/>
      <c r="W47" s="20"/>
      <c r="X47" s="20"/>
      <c r="Y47" s="20"/>
      <c r="Z47" s="20"/>
      <c r="AA47" s="20"/>
      <c r="AB47" s="20"/>
    </row>
    <row r="48" spans="1:28" ht="12.75">
      <c r="A48" s="21"/>
      <c r="B48"/>
      <c r="C48" s="11"/>
      <c r="D48" s="11"/>
      <c r="E48" s="13"/>
      <c r="F48"/>
      <c r="G48" s="11"/>
      <c r="H48" s="11"/>
      <c r="I48" s="22"/>
      <c r="J48"/>
      <c r="K48" s="11"/>
      <c r="L48" s="11"/>
      <c r="M48" s="22"/>
      <c r="N48"/>
      <c r="O48" s="11"/>
      <c r="P48" s="11"/>
      <c r="Q48" s="20"/>
      <c r="R48" s="20"/>
      <c r="S48" s="20"/>
      <c r="T48" s="20"/>
      <c r="U48" s="20"/>
      <c r="V48" s="20"/>
      <c r="W48" s="20"/>
      <c r="X48" s="20"/>
      <c r="Y48" s="20"/>
      <c r="Z48" s="20"/>
      <c r="AA48" s="20"/>
      <c r="AB48" s="20"/>
    </row>
    <row r="49" spans="1:28" ht="12.75">
      <c r="A49" s="21"/>
      <c r="B49"/>
      <c r="C49" s="11"/>
      <c r="D49" s="11"/>
      <c r="E49" s="13"/>
      <c r="F49"/>
      <c r="G49" s="11"/>
      <c r="H49" s="11"/>
      <c r="I49" s="22"/>
      <c r="J49"/>
      <c r="K49" s="11"/>
      <c r="L49" s="11"/>
      <c r="M49" s="22"/>
      <c r="N49"/>
      <c r="O49" s="11"/>
      <c r="P49" s="11"/>
      <c r="Q49" s="20"/>
      <c r="R49" s="20"/>
      <c r="S49" s="20"/>
      <c r="T49" s="20"/>
      <c r="U49" s="20"/>
      <c r="V49" s="20"/>
      <c r="W49" s="20"/>
      <c r="X49" s="20"/>
      <c r="Y49" s="20"/>
      <c r="Z49" s="20"/>
      <c r="AA49" s="20"/>
      <c r="AB49" s="20"/>
    </row>
    <row r="50" spans="1:28" ht="12.75">
      <c r="A50" s="21"/>
      <c r="B50"/>
      <c r="C50" s="11"/>
      <c r="D50" s="11"/>
      <c r="E50" s="13"/>
      <c r="F50"/>
      <c r="G50" s="11"/>
      <c r="H50" s="11"/>
      <c r="I50" s="22"/>
      <c r="J50"/>
      <c r="K50" s="11"/>
      <c r="L50" s="11"/>
      <c r="M50" s="22"/>
      <c r="N50"/>
      <c r="O50" s="11"/>
      <c r="P50" s="11"/>
      <c r="Q50" s="20"/>
      <c r="R50" s="20"/>
      <c r="S50" s="20"/>
      <c r="T50" s="20"/>
      <c r="U50" s="20"/>
      <c r="V50" s="20"/>
      <c r="W50" s="20"/>
      <c r="X50" s="20"/>
      <c r="Y50" s="20"/>
      <c r="Z50" s="20"/>
      <c r="AA50" s="20"/>
      <c r="AB50" s="20"/>
    </row>
    <row r="51" spans="1:28" ht="12.75">
      <c r="A51" s="21"/>
      <c r="B51"/>
      <c r="C51" s="11"/>
      <c r="D51" s="11"/>
      <c r="E51" s="13"/>
      <c r="F51"/>
      <c r="G51" s="11"/>
      <c r="H51" s="11"/>
      <c r="I51" s="22"/>
      <c r="J51"/>
      <c r="K51" s="11"/>
      <c r="L51" s="11"/>
      <c r="M51" s="22"/>
      <c r="N51"/>
      <c r="O51" s="11"/>
      <c r="P51" s="11"/>
      <c r="Q51" s="20"/>
      <c r="R51" s="20"/>
      <c r="S51" s="20"/>
      <c r="T51" s="20"/>
      <c r="U51" s="20"/>
      <c r="V51" s="20"/>
      <c r="W51" s="20"/>
      <c r="X51" s="20"/>
      <c r="Y51" s="20"/>
      <c r="Z51" s="20"/>
      <c r="AA51" s="20"/>
      <c r="AB51" s="20"/>
    </row>
    <row r="52" spans="1:28" ht="12.75">
      <c r="A52" s="21"/>
      <c r="B52"/>
      <c r="C52" s="11"/>
      <c r="D52" s="11"/>
      <c r="E52" s="13"/>
      <c r="F52"/>
      <c r="G52" s="11"/>
      <c r="H52" s="11"/>
      <c r="I52" s="22"/>
      <c r="J52"/>
      <c r="K52" s="11"/>
      <c r="L52" s="11"/>
      <c r="M52" s="22"/>
      <c r="N52"/>
      <c r="O52" s="11"/>
      <c r="P52" s="11"/>
      <c r="Q52" s="20"/>
      <c r="R52" s="20"/>
      <c r="S52" s="20"/>
      <c r="T52" s="20"/>
      <c r="U52" s="20"/>
      <c r="V52" s="20"/>
      <c r="W52" s="20"/>
      <c r="X52" s="20"/>
      <c r="Y52" s="20"/>
      <c r="Z52" s="20"/>
      <c r="AA52" s="20"/>
      <c r="AB52" s="20"/>
    </row>
    <row r="53" spans="1:28" ht="12.75">
      <c r="A53" s="21"/>
      <c r="B53"/>
      <c r="C53" s="11"/>
      <c r="D53" s="11"/>
      <c r="E53" s="13"/>
      <c r="F53"/>
      <c r="G53" s="11"/>
      <c r="H53" s="11"/>
      <c r="I53" s="22"/>
      <c r="J53"/>
      <c r="K53" s="11"/>
      <c r="L53" s="11"/>
      <c r="M53" s="22"/>
      <c r="N53"/>
      <c r="O53" s="11"/>
      <c r="P53" s="11"/>
      <c r="Q53" s="20"/>
      <c r="R53" s="20"/>
      <c r="S53" s="20"/>
      <c r="T53" s="20"/>
      <c r="U53" s="20"/>
      <c r="V53" s="20"/>
      <c r="W53" s="20"/>
      <c r="X53" s="20"/>
      <c r="Y53" s="20"/>
      <c r="Z53" s="20"/>
      <c r="AA53" s="20"/>
      <c r="AB53" s="20"/>
    </row>
    <row r="54" spans="1:28" ht="12.75">
      <c r="A54" s="21"/>
      <c r="B54"/>
      <c r="C54" s="11"/>
      <c r="D54" s="11"/>
      <c r="E54" s="13"/>
      <c r="F54"/>
      <c r="G54" s="11"/>
      <c r="H54" s="11"/>
      <c r="I54" s="22"/>
      <c r="J54"/>
      <c r="K54" s="11"/>
      <c r="L54" s="11"/>
      <c r="M54" s="22"/>
      <c r="N54"/>
      <c r="O54" s="11"/>
      <c r="P54" s="11"/>
      <c r="Q54" s="20"/>
      <c r="R54" s="20"/>
      <c r="S54" s="20"/>
      <c r="T54" s="20"/>
      <c r="U54" s="20"/>
      <c r="V54" s="20"/>
      <c r="W54" s="20"/>
      <c r="X54" s="20"/>
      <c r="Y54" s="20"/>
      <c r="Z54" s="20"/>
      <c r="AA54" s="20"/>
      <c r="AB54" s="20"/>
    </row>
    <row r="55" spans="1:28" ht="12.75">
      <c r="A55" s="21"/>
      <c r="B55"/>
      <c r="C55" s="11"/>
      <c r="D55" s="11"/>
      <c r="E55" s="13"/>
      <c r="F55"/>
      <c r="G55" s="11"/>
      <c r="H55" s="11"/>
      <c r="I55" s="22"/>
      <c r="J55"/>
      <c r="K55" s="11"/>
      <c r="L55" s="11"/>
      <c r="M55" s="22"/>
      <c r="N55"/>
      <c r="O55" s="11"/>
      <c r="P55" s="11"/>
      <c r="Q55" s="20"/>
      <c r="R55" s="20"/>
      <c r="S55" s="20"/>
      <c r="T55" s="20"/>
      <c r="U55" s="20"/>
      <c r="V55" s="20"/>
      <c r="W55" s="20"/>
      <c r="X55" s="20"/>
      <c r="Y55" s="20"/>
      <c r="Z55" s="20"/>
      <c r="AA55" s="20"/>
      <c r="AB55" s="20"/>
    </row>
    <row r="56" spans="1:28" ht="12.75">
      <c r="A56" s="21"/>
      <c r="B56"/>
      <c r="C56" s="11"/>
      <c r="D56" s="11"/>
      <c r="E56" s="13"/>
      <c r="F56"/>
      <c r="G56" s="11"/>
      <c r="H56" s="11"/>
      <c r="I56" s="22"/>
      <c r="J56"/>
      <c r="K56" s="11"/>
      <c r="L56" s="11"/>
      <c r="M56" s="22"/>
      <c r="N56"/>
      <c r="O56" s="11"/>
      <c r="P56" s="11"/>
      <c r="Q56" s="20"/>
      <c r="R56" s="20"/>
      <c r="S56" s="20"/>
      <c r="T56" s="20"/>
      <c r="U56" s="20"/>
      <c r="V56" s="20"/>
      <c r="W56" s="20"/>
      <c r="X56" s="20"/>
      <c r="Y56" s="20"/>
      <c r="Z56" s="20"/>
      <c r="AA56" s="20"/>
      <c r="AB56" s="20"/>
    </row>
    <row r="57" spans="1:28" ht="12.75">
      <c r="A57" s="21"/>
      <c r="B57"/>
      <c r="C57" s="11"/>
      <c r="D57" s="11"/>
      <c r="E57" s="13"/>
      <c r="F57"/>
      <c r="G57" s="11"/>
      <c r="H57" s="11"/>
      <c r="I57" s="22"/>
      <c r="J57"/>
      <c r="K57" s="11"/>
      <c r="L57" s="11"/>
      <c r="M57" s="22"/>
      <c r="N57"/>
      <c r="O57" s="11"/>
      <c r="P57" s="11"/>
      <c r="Q57" s="20"/>
      <c r="R57" s="20"/>
      <c r="S57" s="20"/>
      <c r="T57" s="20"/>
      <c r="U57" s="20"/>
      <c r="V57" s="20"/>
      <c r="W57" s="20"/>
      <c r="X57" s="20"/>
      <c r="Y57" s="20"/>
      <c r="Z57" s="20"/>
      <c r="AA57" s="20"/>
      <c r="AB57" s="20"/>
    </row>
    <row r="58" spans="1:28" ht="12.75">
      <c r="A58" s="21"/>
      <c r="B58"/>
      <c r="C58" s="11"/>
      <c r="D58" s="11"/>
      <c r="E58" s="13"/>
      <c r="F58"/>
      <c r="G58" s="11"/>
      <c r="H58" s="11"/>
      <c r="I58" s="22"/>
      <c r="J58"/>
      <c r="K58" s="11"/>
      <c r="L58" s="11"/>
      <c r="M58" s="22"/>
      <c r="N58"/>
      <c r="O58" s="11"/>
      <c r="P58" s="11"/>
      <c r="Q58" s="20"/>
      <c r="R58" s="20"/>
      <c r="S58" s="20"/>
      <c r="T58" s="20"/>
      <c r="U58" s="20"/>
      <c r="V58" s="20"/>
      <c r="W58" s="20"/>
      <c r="X58" s="20"/>
      <c r="Y58" s="20"/>
      <c r="Z58" s="20"/>
      <c r="AA58" s="20"/>
      <c r="AB58" s="20"/>
    </row>
    <row r="59" spans="1:28" ht="12.75">
      <c r="A59" s="21"/>
      <c r="B59"/>
      <c r="C59" s="11"/>
      <c r="D59" s="11"/>
      <c r="E59" s="13"/>
      <c r="F59"/>
      <c r="G59" s="11"/>
      <c r="H59" s="11"/>
      <c r="I59" s="22"/>
      <c r="J59"/>
      <c r="K59" s="11"/>
      <c r="L59" s="11"/>
      <c r="M59" s="22"/>
      <c r="N59"/>
      <c r="O59" s="11"/>
      <c r="P59" s="11"/>
      <c r="Q59" s="20"/>
      <c r="R59" s="20"/>
      <c r="S59" s="20"/>
      <c r="T59" s="20"/>
      <c r="U59" s="20"/>
      <c r="V59" s="20"/>
      <c r="W59" s="20"/>
      <c r="X59" s="20"/>
      <c r="Y59" s="20"/>
      <c r="Z59" s="20"/>
      <c r="AA59" s="20"/>
      <c r="AB59" s="20"/>
    </row>
    <row r="60" spans="1:28" ht="12.75">
      <c r="A60" s="21"/>
      <c r="B60"/>
      <c r="C60" s="11"/>
      <c r="D60" s="11"/>
      <c r="E60" s="13"/>
      <c r="F60"/>
      <c r="G60" s="11"/>
      <c r="H60" s="11"/>
      <c r="I60" s="22"/>
      <c r="J60"/>
      <c r="K60" s="11"/>
      <c r="L60" s="11"/>
      <c r="M60" s="22"/>
      <c r="N60"/>
      <c r="O60" s="11"/>
      <c r="P60" s="11"/>
      <c r="Q60" s="20"/>
      <c r="R60" s="20"/>
      <c r="S60" s="20"/>
      <c r="T60" s="20"/>
      <c r="U60" s="20"/>
      <c r="V60" s="20"/>
      <c r="W60" s="20"/>
      <c r="X60" s="20"/>
      <c r="Y60" s="20"/>
      <c r="Z60" s="20"/>
      <c r="AA60" s="20"/>
      <c r="AB60" s="20"/>
    </row>
    <row r="61" spans="1:28" ht="12.75">
      <c r="A61" s="21"/>
      <c r="B61"/>
      <c r="C61" s="11"/>
      <c r="D61" s="11"/>
      <c r="E61" s="13"/>
      <c r="F61"/>
      <c r="G61" s="11"/>
      <c r="H61" s="11"/>
      <c r="I61" s="22"/>
      <c r="J61"/>
      <c r="K61" s="11"/>
      <c r="L61" s="11"/>
      <c r="M61" s="22"/>
      <c r="N61"/>
      <c r="O61" s="11"/>
      <c r="P61" s="11"/>
      <c r="Q61" s="20"/>
      <c r="R61" s="20"/>
      <c r="S61" s="20"/>
      <c r="T61" s="20"/>
      <c r="U61" s="20"/>
      <c r="V61" s="20"/>
      <c r="W61" s="20"/>
      <c r="X61" s="20"/>
      <c r="Y61" s="20"/>
      <c r="Z61" s="20"/>
      <c r="AA61" s="20"/>
      <c r="AB61" s="20"/>
    </row>
    <row r="62" spans="1:28" ht="12.75">
      <c r="A62" s="21"/>
      <c r="B62"/>
      <c r="C62" s="11"/>
      <c r="D62" s="11"/>
      <c r="E62" s="13"/>
      <c r="F62"/>
      <c r="G62" s="11"/>
      <c r="H62" s="11"/>
      <c r="I62" s="22"/>
      <c r="J62"/>
      <c r="K62" s="11"/>
      <c r="L62" s="11"/>
      <c r="M62" s="22"/>
      <c r="N62"/>
      <c r="O62" s="11"/>
      <c r="P62" s="11"/>
      <c r="Q62" s="20"/>
      <c r="R62" s="20"/>
      <c r="S62" s="20"/>
      <c r="T62" s="20"/>
      <c r="U62" s="20"/>
      <c r="V62" s="20"/>
      <c r="W62" s="20"/>
      <c r="X62" s="20"/>
      <c r="Y62" s="20"/>
      <c r="Z62" s="20"/>
      <c r="AA62" s="20"/>
      <c r="AB62" s="20"/>
    </row>
    <row r="63" spans="1:28" ht="12.75">
      <c r="A63" s="21"/>
      <c r="B63"/>
      <c r="C63" s="11"/>
      <c r="D63" s="11"/>
      <c r="E63" s="13"/>
      <c r="F63"/>
      <c r="G63" s="11"/>
      <c r="H63" s="11"/>
      <c r="I63" s="22"/>
      <c r="J63"/>
      <c r="K63" s="11"/>
      <c r="L63" s="11"/>
      <c r="M63" s="22"/>
      <c r="N63"/>
      <c r="O63" s="11"/>
      <c r="P63" s="11"/>
      <c r="Q63" s="20"/>
      <c r="R63" s="20"/>
      <c r="S63" s="20"/>
      <c r="T63" s="20"/>
      <c r="U63" s="20"/>
      <c r="V63" s="20"/>
      <c r="W63" s="20"/>
      <c r="X63" s="20"/>
      <c r="Y63" s="20"/>
      <c r="Z63" s="20"/>
      <c r="AA63" s="20"/>
      <c r="AB63" s="20"/>
    </row>
    <row r="64" spans="1:28" ht="12.75">
      <c r="A64" s="21"/>
      <c r="B64"/>
      <c r="C64" s="11"/>
      <c r="D64" s="11"/>
      <c r="E64" s="13"/>
      <c r="F64"/>
      <c r="G64" s="11"/>
      <c r="H64" s="11"/>
      <c r="I64" s="22"/>
      <c r="J64"/>
      <c r="K64" s="11"/>
      <c r="L64" s="11"/>
      <c r="M64" s="22"/>
      <c r="N64"/>
      <c r="O64" s="11"/>
      <c r="P64" s="11"/>
      <c r="Q64" s="20"/>
      <c r="R64" s="20"/>
      <c r="S64" s="20"/>
      <c r="T64" s="20"/>
      <c r="U64" s="20"/>
      <c r="V64" s="20"/>
      <c r="W64" s="20"/>
      <c r="X64" s="20"/>
      <c r="Y64" s="20"/>
      <c r="Z64" s="20"/>
      <c r="AA64" s="20"/>
      <c r="AB64" s="20"/>
    </row>
    <row r="65" spans="1:28" ht="12.75">
      <c r="A65" s="21"/>
      <c r="B65"/>
      <c r="C65" s="11"/>
      <c r="D65" s="11"/>
      <c r="E65" s="13"/>
      <c r="F65"/>
      <c r="G65" s="11"/>
      <c r="H65" s="11"/>
      <c r="I65" s="22"/>
      <c r="J65"/>
      <c r="K65" s="11"/>
      <c r="L65" s="11"/>
      <c r="M65" s="22"/>
      <c r="N65"/>
      <c r="O65" s="11"/>
      <c r="P65" s="11"/>
      <c r="Q65" s="20"/>
      <c r="R65" s="20"/>
      <c r="S65" s="20"/>
      <c r="T65" s="20"/>
      <c r="U65" s="20"/>
      <c r="V65" s="20"/>
      <c r="W65" s="20"/>
      <c r="X65" s="20"/>
      <c r="Y65" s="20"/>
      <c r="Z65" s="20"/>
      <c r="AA65" s="20"/>
      <c r="AB65" s="20"/>
    </row>
    <row r="66" spans="1:28" ht="12.75">
      <c r="A66" s="21"/>
      <c r="B66"/>
      <c r="C66" s="11"/>
      <c r="D66" s="11"/>
      <c r="E66" s="13"/>
      <c r="F66"/>
      <c r="G66" s="11"/>
      <c r="H66" s="11"/>
      <c r="I66" s="22"/>
      <c r="J66"/>
      <c r="K66" s="11"/>
      <c r="L66" s="11"/>
      <c r="M66" s="22"/>
      <c r="N66"/>
      <c r="O66" s="11"/>
      <c r="P66" s="11"/>
      <c r="Q66" s="20"/>
      <c r="R66" s="20"/>
      <c r="S66" s="20"/>
      <c r="T66" s="20"/>
      <c r="U66" s="20"/>
      <c r="V66" s="20"/>
      <c r="W66" s="20"/>
      <c r="X66" s="20"/>
      <c r="Y66" s="20"/>
      <c r="Z66" s="20"/>
      <c r="AA66" s="20"/>
      <c r="AB66" s="20"/>
    </row>
    <row r="67" spans="1:28" ht="12.75">
      <c r="A67" s="21"/>
      <c r="B67"/>
      <c r="C67" s="11"/>
      <c r="D67" s="11"/>
      <c r="E67" s="13"/>
      <c r="F67"/>
      <c r="G67" s="11"/>
      <c r="H67" s="11"/>
      <c r="I67" s="22"/>
      <c r="J67"/>
      <c r="K67" s="11"/>
      <c r="L67" s="11"/>
      <c r="M67" s="22"/>
      <c r="N67"/>
      <c r="O67" s="11"/>
      <c r="P67" s="11"/>
      <c r="Q67" s="20"/>
      <c r="R67" s="20"/>
      <c r="S67" s="20"/>
      <c r="T67" s="20"/>
      <c r="U67" s="20"/>
      <c r="V67" s="20"/>
      <c r="W67" s="20"/>
      <c r="X67" s="20"/>
      <c r="Y67" s="20"/>
      <c r="Z67" s="20"/>
      <c r="AA67" s="20"/>
      <c r="AB67" s="20"/>
    </row>
    <row r="68" spans="1:28" ht="12.75">
      <c r="A68" s="21"/>
      <c r="B68"/>
      <c r="C68" s="11"/>
      <c r="D68" s="11"/>
      <c r="E68" s="13"/>
      <c r="F68"/>
      <c r="G68" s="11"/>
      <c r="H68" s="11"/>
      <c r="I68" s="22"/>
      <c r="J68"/>
      <c r="K68" s="11"/>
      <c r="L68" s="11"/>
      <c r="M68" s="22"/>
      <c r="N68"/>
      <c r="O68" s="11"/>
      <c r="P68" s="11"/>
      <c r="Q68" s="20"/>
      <c r="R68" s="20"/>
      <c r="S68" s="20"/>
      <c r="T68" s="20"/>
      <c r="U68" s="20"/>
      <c r="V68" s="20"/>
      <c r="W68" s="20"/>
      <c r="X68" s="20"/>
      <c r="Y68" s="20"/>
      <c r="Z68" s="20"/>
      <c r="AA68" s="20"/>
      <c r="AB68" s="20"/>
    </row>
    <row r="69" spans="1:28" ht="12.75">
      <c r="A69" s="21"/>
      <c r="B69"/>
      <c r="C69" s="11"/>
      <c r="D69" s="11"/>
      <c r="E69" s="13"/>
      <c r="F69"/>
      <c r="G69" s="11"/>
      <c r="H69" s="11"/>
      <c r="I69" s="22"/>
      <c r="J69"/>
      <c r="K69" s="11"/>
      <c r="L69" s="11"/>
      <c r="M69" s="22"/>
      <c r="N69"/>
      <c r="O69" s="11"/>
      <c r="P69" s="11"/>
      <c r="Q69" s="20"/>
      <c r="R69" s="20"/>
      <c r="S69" s="20"/>
      <c r="T69" s="20"/>
      <c r="U69" s="20"/>
      <c r="V69" s="20"/>
      <c r="W69" s="20"/>
      <c r="X69" s="20"/>
      <c r="Y69" s="20"/>
      <c r="Z69" s="20"/>
      <c r="AA69" s="20"/>
      <c r="AB69" s="20"/>
    </row>
    <row r="70" spans="1:28" ht="12.75">
      <c r="A70" s="21"/>
      <c r="B70"/>
      <c r="C70" s="11"/>
      <c r="D70" s="11"/>
      <c r="E70" s="13"/>
      <c r="F70"/>
      <c r="G70" s="11"/>
      <c r="H70" s="11"/>
      <c r="I70" s="22"/>
      <c r="J70"/>
      <c r="K70" s="11"/>
      <c r="L70" s="11"/>
      <c r="M70" s="22"/>
      <c r="N70"/>
      <c r="O70" s="11"/>
      <c r="P70" s="11"/>
      <c r="Q70" s="20"/>
      <c r="R70" s="20"/>
      <c r="S70" s="20"/>
      <c r="T70" s="20"/>
      <c r="U70" s="20"/>
      <c r="V70" s="20"/>
      <c r="W70" s="20"/>
      <c r="X70" s="20"/>
      <c r="Y70" s="20"/>
      <c r="Z70" s="20"/>
      <c r="AA70" s="20"/>
      <c r="AB70" s="20"/>
    </row>
    <row r="71" spans="1:28" ht="12.75">
      <c r="A71" s="21"/>
      <c r="B71"/>
      <c r="C71" s="11"/>
      <c r="D71" s="11"/>
      <c r="E71" s="13"/>
      <c r="F71"/>
      <c r="G71" s="11"/>
      <c r="H71" s="11"/>
      <c r="I71" s="22"/>
      <c r="J71"/>
      <c r="K71" s="11"/>
      <c r="L71" s="11"/>
      <c r="M71" s="22"/>
      <c r="N71"/>
      <c r="O71" s="11"/>
      <c r="P71" s="11"/>
      <c r="Q71" s="20"/>
      <c r="R71" s="20"/>
      <c r="S71" s="20"/>
      <c r="T71" s="20"/>
      <c r="U71" s="20"/>
      <c r="V71" s="20"/>
      <c r="W71" s="20"/>
      <c r="X71" s="20"/>
      <c r="Y71" s="20"/>
      <c r="Z71" s="20"/>
      <c r="AA71" s="20"/>
      <c r="AB71" s="20"/>
    </row>
    <row r="72" spans="1:28" ht="12.75">
      <c r="A72" s="21"/>
      <c r="B72"/>
      <c r="C72" s="11"/>
      <c r="D72" s="11"/>
      <c r="E72" s="13"/>
      <c r="F72"/>
      <c r="G72" s="11"/>
      <c r="H72" s="11"/>
      <c r="I72" s="22"/>
      <c r="J72"/>
      <c r="K72" s="11"/>
      <c r="L72" s="11"/>
      <c r="M72" s="22"/>
      <c r="N72"/>
      <c r="O72" s="11"/>
      <c r="P72" s="11"/>
      <c r="Q72" s="20"/>
      <c r="R72" s="20"/>
      <c r="S72" s="20"/>
      <c r="T72" s="20"/>
      <c r="U72" s="20"/>
      <c r="V72" s="20"/>
      <c r="W72" s="20"/>
      <c r="X72" s="20"/>
      <c r="Y72" s="20"/>
      <c r="Z72" s="20"/>
      <c r="AA72" s="20"/>
      <c r="AB72" s="20"/>
    </row>
    <row r="73" spans="1:28" ht="12.75">
      <c r="A73" s="21"/>
      <c r="B73"/>
      <c r="C73" s="11"/>
      <c r="D73" s="11"/>
      <c r="E73" s="13"/>
      <c r="F73"/>
      <c r="G73" s="11"/>
      <c r="H73" s="11"/>
      <c r="I73" s="22"/>
      <c r="J73"/>
      <c r="K73" s="11"/>
      <c r="L73" s="11"/>
      <c r="M73" s="22"/>
      <c r="N73"/>
      <c r="O73" s="11"/>
      <c r="P73" s="11"/>
      <c r="Q73" s="20"/>
      <c r="R73" s="20"/>
      <c r="S73" s="20"/>
      <c r="T73" s="20"/>
      <c r="U73" s="20"/>
      <c r="V73" s="20"/>
      <c r="W73" s="20"/>
      <c r="X73" s="20"/>
      <c r="Y73" s="20"/>
      <c r="Z73" s="20"/>
      <c r="AA73" s="20"/>
      <c r="AB73" s="20"/>
    </row>
    <row r="74" spans="3:16" ht="12.75">
      <c r="C74" s="11"/>
      <c r="D74" s="11"/>
      <c r="G74" s="11"/>
      <c r="H74" s="11"/>
      <c r="K74" s="11"/>
      <c r="L74" s="11"/>
      <c r="O74" s="11"/>
      <c r="P74" s="11"/>
    </row>
    <row r="75" spans="3:16" ht="12.75">
      <c r="C75" s="11"/>
      <c r="D75" s="11"/>
      <c r="G75" s="11"/>
      <c r="H75" s="11"/>
      <c r="K75" s="11"/>
      <c r="L75" s="11"/>
      <c r="O75" s="11"/>
      <c r="P75" s="11"/>
    </row>
    <row r="76" spans="3:16" ht="12.75">
      <c r="C76" s="11"/>
      <c r="D76" s="11"/>
      <c r="G76" s="11"/>
      <c r="H76" s="11"/>
      <c r="K76" s="11"/>
      <c r="L76" s="11"/>
      <c r="O76" s="11"/>
      <c r="P76" s="11"/>
    </row>
    <row r="77" spans="3:16" ht="12.75">
      <c r="C77" s="11"/>
      <c r="D77" s="11"/>
      <c r="G77" s="11"/>
      <c r="H77" s="11"/>
      <c r="K77" s="11"/>
      <c r="L77" s="11"/>
      <c r="O77" s="11"/>
      <c r="P77" s="11"/>
    </row>
    <row r="78" spans="3:16" ht="12.75">
      <c r="C78" s="11"/>
      <c r="D78" s="11"/>
      <c r="G78" s="11"/>
      <c r="H78" s="11"/>
      <c r="K78" s="11"/>
      <c r="L78" s="11"/>
      <c r="O78" s="11"/>
      <c r="P78" s="11"/>
    </row>
    <row r="79" spans="3:16" ht="12.75">
      <c r="C79" s="11"/>
      <c r="D79" s="11"/>
      <c r="G79" s="11"/>
      <c r="H79" s="11"/>
      <c r="K79" s="11"/>
      <c r="L79" s="11"/>
      <c r="O79" s="11"/>
      <c r="P79" s="11"/>
    </row>
    <row r="80" spans="3:16" ht="12.75">
      <c r="C80" s="11"/>
      <c r="D80" s="11"/>
      <c r="G80" s="11"/>
      <c r="H80" s="11"/>
      <c r="K80" s="11"/>
      <c r="L80" s="11"/>
      <c r="O80" s="11"/>
      <c r="P80" s="11"/>
    </row>
    <row r="81" spans="3:16" ht="12.75">
      <c r="C81" s="11"/>
      <c r="D81" s="11"/>
      <c r="G81" s="11"/>
      <c r="H81" s="11"/>
      <c r="K81" s="11"/>
      <c r="L81" s="11"/>
      <c r="O81" s="11"/>
      <c r="P81" s="11"/>
    </row>
    <row r="82" spans="3:16" ht="12.75">
      <c r="C82" s="11"/>
      <c r="D82" s="11"/>
      <c r="G82" s="11"/>
      <c r="H82" s="11"/>
      <c r="K82" s="11"/>
      <c r="L82" s="11"/>
      <c r="O82" s="11"/>
      <c r="P82" s="11"/>
    </row>
    <row r="83" spans="3:16" ht="12.75">
      <c r="C83" s="11"/>
      <c r="D83" s="11"/>
      <c r="G83" s="11"/>
      <c r="H83" s="11"/>
      <c r="K83" s="11"/>
      <c r="L83" s="11"/>
      <c r="O83" s="11"/>
      <c r="P83" s="11"/>
    </row>
    <row r="84" spans="3:16" ht="12.75">
      <c r="C84" s="11"/>
      <c r="D84" s="11"/>
      <c r="G84" s="11"/>
      <c r="H84" s="11"/>
      <c r="K84" s="11"/>
      <c r="L84" s="11"/>
      <c r="O84" s="11"/>
      <c r="P84" s="11"/>
    </row>
    <row r="85" spans="3:16" ht="12.75">
      <c r="C85" s="11"/>
      <c r="D85" s="11"/>
      <c r="G85" s="11"/>
      <c r="H85" s="11"/>
      <c r="K85" s="11"/>
      <c r="L85" s="11"/>
      <c r="O85" s="11"/>
      <c r="P85" s="11"/>
    </row>
    <row r="86" spans="3:16" ht="12.75">
      <c r="C86" s="11"/>
      <c r="D86" s="11"/>
      <c r="G86" s="11"/>
      <c r="H86" s="11"/>
      <c r="K86" s="11"/>
      <c r="L86" s="11"/>
      <c r="O86" s="11"/>
      <c r="P86" s="11"/>
    </row>
    <row r="87" spans="3:16" ht="12.75">
      <c r="C87" s="11"/>
      <c r="D87" s="11"/>
      <c r="G87" s="11"/>
      <c r="H87" s="11"/>
      <c r="K87" s="11"/>
      <c r="L87" s="11"/>
      <c r="O87" s="11"/>
      <c r="P87" s="11"/>
    </row>
    <row r="88" spans="3:16" ht="12.75">
      <c r="C88" s="11"/>
      <c r="D88" s="11"/>
      <c r="G88" s="11"/>
      <c r="H88" s="11"/>
      <c r="K88" s="11"/>
      <c r="L88" s="11"/>
      <c r="O88" s="11"/>
      <c r="P88" s="11"/>
    </row>
    <row r="89" spans="3:16" ht="12.75">
      <c r="C89" s="11"/>
      <c r="D89" s="11"/>
      <c r="G89" s="11"/>
      <c r="H89" s="11"/>
      <c r="K89" s="11"/>
      <c r="L89" s="11"/>
      <c r="O89" s="11"/>
      <c r="P89" s="11"/>
    </row>
    <row r="90" spans="3:16" ht="12.75">
      <c r="C90" s="11"/>
      <c r="D90" s="11"/>
      <c r="G90" s="11"/>
      <c r="H90" s="11"/>
      <c r="K90" s="11"/>
      <c r="L90" s="11"/>
      <c r="O90" s="11"/>
      <c r="P90" s="11"/>
    </row>
    <row r="91" spans="3:16" ht="12.75">
      <c r="C91" s="11"/>
      <c r="D91" s="11"/>
      <c r="G91" s="11"/>
      <c r="H91" s="11"/>
      <c r="K91" s="11"/>
      <c r="L91" s="11"/>
      <c r="O91" s="11"/>
      <c r="P91" s="11"/>
    </row>
    <row r="92" spans="3:16" ht="12.75">
      <c r="C92" s="11"/>
      <c r="D92" s="11"/>
      <c r="G92" s="11"/>
      <c r="H92" s="11"/>
      <c r="K92" s="11"/>
      <c r="L92" s="11"/>
      <c r="O92" s="11"/>
      <c r="P92" s="11"/>
    </row>
    <row r="93" spans="3:16" ht="12.75">
      <c r="C93" s="11"/>
      <c r="D93" s="11"/>
      <c r="G93" s="11"/>
      <c r="H93" s="11"/>
      <c r="K93" s="11"/>
      <c r="L93" s="11"/>
      <c r="O93" s="11"/>
      <c r="P93" s="11"/>
    </row>
    <row r="94" spans="3:16" ht="12.75">
      <c r="C94" s="11"/>
      <c r="D94" s="11"/>
      <c r="G94" s="11"/>
      <c r="H94" s="11"/>
      <c r="K94" s="11"/>
      <c r="L94" s="11"/>
      <c r="O94" s="11"/>
      <c r="P94" s="11"/>
    </row>
    <row r="95" spans="3:16" ht="12.75">
      <c r="C95" s="11"/>
      <c r="D95" s="11"/>
      <c r="G95" s="11"/>
      <c r="H95" s="11"/>
      <c r="K95" s="11"/>
      <c r="L95" s="11"/>
      <c r="O95" s="11"/>
      <c r="P95" s="11"/>
    </row>
    <row r="96" spans="3:16" ht="12.75">
      <c r="C96" s="11"/>
      <c r="D96" s="11"/>
      <c r="G96" s="11"/>
      <c r="H96" s="11"/>
      <c r="K96" s="11"/>
      <c r="L96" s="11"/>
      <c r="O96" s="11"/>
      <c r="P96" s="11"/>
    </row>
    <row r="97" spans="3:16" ht="12.75">
      <c r="C97" s="11"/>
      <c r="D97" s="11"/>
      <c r="G97" s="11"/>
      <c r="H97" s="11"/>
      <c r="K97" s="11"/>
      <c r="L97" s="11"/>
      <c r="O97" s="11"/>
      <c r="P97" s="11"/>
    </row>
    <row r="98" spans="3:16" ht="12.75">
      <c r="C98" s="11"/>
      <c r="D98" s="11"/>
      <c r="G98" s="11"/>
      <c r="H98" s="11"/>
      <c r="K98" s="11"/>
      <c r="L98" s="11"/>
      <c r="O98" s="11"/>
      <c r="P98" s="11"/>
    </row>
    <row r="99" spans="3:16" ht="12.75">
      <c r="C99" s="11"/>
      <c r="D99" s="11"/>
      <c r="G99" s="11"/>
      <c r="H99" s="11"/>
      <c r="K99" s="11"/>
      <c r="L99" s="11"/>
      <c r="O99" s="11"/>
      <c r="P99" s="11"/>
    </row>
    <row r="100" spans="3:16" ht="12.75">
      <c r="C100" s="11"/>
      <c r="D100" s="11"/>
      <c r="G100" s="11"/>
      <c r="H100" s="11"/>
      <c r="K100" s="11"/>
      <c r="L100" s="11"/>
      <c r="O100" s="11"/>
      <c r="P100" s="11"/>
    </row>
    <row r="101" spans="3:16" ht="12.75">
      <c r="C101" s="11"/>
      <c r="D101" s="11"/>
      <c r="G101" s="11"/>
      <c r="H101" s="11"/>
      <c r="K101" s="11"/>
      <c r="L101" s="11"/>
      <c r="O101" s="11"/>
      <c r="P101" s="11"/>
    </row>
    <row r="102" spans="3:16" ht="12.75">
      <c r="C102" s="11"/>
      <c r="D102" s="11"/>
      <c r="G102" s="11"/>
      <c r="H102" s="11"/>
      <c r="K102" s="11"/>
      <c r="L102" s="11"/>
      <c r="O102" s="11"/>
      <c r="P102" s="11"/>
    </row>
    <row r="103" spans="3:16" ht="12.75">
      <c r="C103" s="11"/>
      <c r="D103" s="11"/>
      <c r="G103" s="11"/>
      <c r="H103" s="11"/>
      <c r="K103" s="11"/>
      <c r="L103" s="11"/>
      <c r="O103" s="11"/>
      <c r="P103" s="11"/>
    </row>
    <row r="104" spans="3:16" ht="12.75">
      <c r="C104" s="11"/>
      <c r="D104" s="11"/>
      <c r="G104" s="11"/>
      <c r="H104" s="11"/>
      <c r="K104" s="11"/>
      <c r="L104" s="11"/>
      <c r="O104" s="11"/>
      <c r="P104" s="11"/>
    </row>
    <row r="105" spans="3:16" ht="12.75">
      <c r="C105" s="11"/>
      <c r="D105" s="11"/>
      <c r="G105" s="11"/>
      <c r="H105" s="11"/>
      <c r="K105" s="11"/>
      <c r="L105" s="11"/>
      <c r="O105" s="11"/>
      <c r="P105" s="11"/>
    </row>
    <row r="106" spans="3:16" ht="12.75">
      <c r="C106" s="11"/>
      <c r="D106" s="11"/>
      <c r="G106" s="11"/>
      <c r="H106" s="11"/>
      <c r="K106" s="11"/>
      <c r="L106" s="11"/>
      <c r="O106" s="11"/>
      <c r="P106" s="11"/>
    </row>
    <row r="107" spans="3:16" ht="12.75">
      <c r="C107" s="11"/>
      <c r="D107" s="11"/>
      <c r="G107" s="11"/>
      <c r="H107" s="11"/>
      <c r="K107" s="11"/>
      <c r="L107" s="11"/>
      <c r="O107" s="11"/>
      <c r="P107" s="11"/>
    </row>
    <row r="108" spans="3:16" ht="12.75">
      <c r="C108" s="11"/>
      <c r="D108" s="11"/>
      <c r="G108" s="11"/>
      <c r="H108" s="11"/>
      <c r="K108" s="11"/>
      <c r="L108" s="11"/>
      <c r="O108" s="11"/>
      <c r="P108" s="11"/>
    </row>
    <row r="109" spans="3:16" ht="12.75">
      <c r="C109" s="11"/>
      <c r="D109" s="11"/>
      <c r="G109" s="11"/>
      <c r="H109" s="11"/>
      <c r="K109" s="11"/>
      <c r="L109" s="11"/>
      <c r="O109" s="11"/>
      <c r="P109" s="11"/>
    </row>
    <row r="110" spans="3:16" ht="12.75">
      <c r="C110" s="11"/>
      <c r="D110" s="11"/>
      <c r="G110" s="11"/>
      <c r="H110" s="11"/>
      <c r="K110" s="11"/>
      <c r="L110" s="11"/>
      <c r="O110" s="11"/>
      <c r="P110" s="11"/>
    </row>
    <row r="111" spans="3:16" ht="12.75">
      <c r="C111" s="11"/>
      <c r="D111" s="11"/>
      <c r="G111" s="11"/>
      <c r="H111" s="11"/>
      <c r="K111" s="11"/>
      <c r="L111" s="11"/>
      <c r="O111" s="11"/>
      <c r="P111" s="11"/>
    </row>
    <row r="112" spans="3:16" ht="12.75">
      <c r="C112" s="11"/>
      <c r="D112" s="11"/>
      <c r="G112" s="11"/>
      <c r="H112" s="11"/>
      <c r="K112" s="11"/>
      <c r="L112" s="11"/>
      <c r="O112" s="11"/>
      <c r="P112" s="11"/>
    </row>
    <row r="113" spans="3:16" ht="12.75">
      <c r="C113" s="11"/>
      <c r="D113" s="11"/>
      <c r="G113" s="11"/>
      <c r="H113" s="11"/>
      <c r="K113" s="11"/>
      <c r="L113" s="11"/>
      <c r="O113" s="11"/>
      <c r="P113" s="11"/>
    </row>
    <row r="114" spans="3:16" ht="12.75">
      <c r="C114" s="11"/>
      <c r="D114" s="11"/>
      <c r="G114" s="11"/>
      <c r="H114" s="11"/>
      <c r="K114" s="11"/>
      <c r="L114" s="11"/>
      <c r="O114" s="11"/>
      <c r="P114" s="11"/>
    </row>
    <row r="115" spans="3:16" ht="12.75">
      <c r="C115" s="11"/>
      <c r="D115" s="11"/>
      <c r="G115" s="11"/>
      <c r="H115" s="11"/>
      <c r="K115" s="11"/>
      <c r="L115" s="11"/>
      <c r="O115" s="11"/>
      <c r="P115" s="11"/>
    </row>
    <row r="116" spans="3:16" ht="12.75">
      <c r="C116" s="11"/>
      <c r="D116" s="11"/>
      <c r="G116" s="11"/>
      <c r="H116" s="11"/>
      <c r="K116" s="11"/>
      <c r="L116" s="11"/>
      <c r="O116" s="11"/>
      <c r="P116" s="11"/>
    </row>
    <row r="117" spans="3:16" ht="12.75">
      <c r="C117" s="11"/>
      <c r="D117" s="11"/>
      <c r="G117" s="11"/>
      <c r="H117" s="11"/>
      <c r="K117" s="11"/>
      <c r="L117" s="11"/>
      <c r="O117" s="11"/>
      <c r="P117" s="11"/>
    </row>
    <row r="118" spans="3:16" ht="12.75">
      <c r="C118" s="11"/>
      <c r="D118" s="11"/>
      <c r="G118" s="11"/>
      <c r="H118" s="11"/>
      <c r="K118" s="11"/>
      <c r="L118" s="11"/>
      <c r="O118" s="11"/>
      <c r="P118" s="11"/>
    </row>
    <row r="119" spans="3:16" ht="12.75">
      <c r="C119" s="11"/>
      <c r="D119" s="11"/>
      <c r="G119" s="11"/>
      <c r="H119" s="11"/>
      <c r="K119" s="11"/>
      <c r="L119" s="11"/>
      <c r="O119" s="11"/>
      <c r="P119" s="11"/>
    </row>
    <row r="120" spans="3:16" ht="12.75">
      <c r="C120" s="11"/>
      <c r="D120" s="11"/>
      <c r="G120" s="11"/>
      <c r="H120" s="11"/>
      <c r="K120" s="11"/>
      <c r="L120" s="11"/>
      <c r="O120" s="11"/>
      <c r="P120" s="11"/>
    </row>
    <row r="121" spans="3:16" ht="12.75">
      <c r="C121" s="11"/>
      <c r="D121" s="11"/>
      <c r="G121" s="11"/>
      <c r="H121" s="11"/>
      <c r="K121" s="11"/>
      <c r="L121" s="11"/>
      <c r="O121" s="11"/>
      <c r="P121" s="11"/>
    </row>
    <row r="122" spans="3:16" ht="12.75">
      <c r="C122" s="11"/>
      <c r="D122" s="11"/>
      <c r="G122" s="11"/>
      <c r="H122" s="11"/>
      <c r="K122" s="11"/>
      <c r="L122" s="11"/>
      <c r="O122" s="11"/>
      <c r="P122" s="11"/>
    </row>
    <row r="123" spans="3:16" ht="12.75">
      <c r="C123" s="11"/>
      <c r="D123" s="11"/>
      <c r="G123" s="11"/>
      <c r="H123" s="11"/>
      <c r="K123" s="11"/>
      <c r="L123" s="11"/>
      <c r="O123" s="11"/>
      <c r="P123" s="11"/>
    </row>
    <row r="124" spans="3:16" ht="12.75">
      <c r="C124" s="11"/>
      <c r="D124" s="11"/>
      <c r="G124" s="11"/>
      <c r="H124" s="11"/>
      <c r="K124" s="11"/>
      <c r="L124" s="11"/>
      <c r="O124" s="11"/>
      <c r="P124" s="11"/>
    </row>
    <row r="125" spans="3:16" ht="12.75">
      <c r="C125" s="11"/>
      <c r="D125" s="11"/>
      <c r="G125" s="11"/>
      <c r="H125" s="11"/>
      <c r="K125" s="11"/>
      <c r="L125" s="11"/>
      <c r="O125" s="11"/>
      <c r="P125" s="11"/>
    </row>
    <row r="126" spans="3:16" ht="12.75">
      <c r="C126" s="11"/>
      <c r="D126" s="11"/>
      <c r="G126" s="11"/>
      <c r="H126" s="11"/>
      <c r="K126" s="11"/>
      <c r="L126" s="11"/>
      <c r="O126" s="11"/>
      <c r="P126" s="11"/>
    </row>
    <row r="127" spans="3:16" ht="12.75">
      <c r="C127" s="11"/>
      <c r="D127" s="11"/>
      <c r="G127" s="11"/>
      <c r="H127" s="11"/>
      <c r="K127" s="11"/>
      <c r="L127" s="11"/>
      <c r="O127" s="11"/>
      <c r="P127" s="11"/>
    </row>
    <row r="128" spans="3:16" ht="12.75">
      <c r="C128" s="11"/>
      <c r="D128" s="11"/>
      <c r="G128" s="11"/>
      <c r="H128" s="11"/>
      <c r="K128" s="11"/>
      <c r="L128" s="11"/>
      <c r="O128" s="11"/>
      <c r="P128" s="11"/>
    </row>
    <row r="129" spans="3:16" ht="12.75">
      <c r="C129" s="11"/>
      <c r="D129" s="11"/>
      <c r="G129" s="11"/>
      <c r="H129" s="11"/>
      <c r="K129" s="11"/>
      <c r="L129" s="11"/>
      <c r="O129" s="11"/>
      <c r="P129" s="11"/>
    </row>
    <row r="130" spans="3:16" ht="12.75">
      <c r="C130" s="11"/>
      <c r="D130" s="11"/>
      <c r="G130" s="11"/>
      <c r="H130" s="11"/>
      <c r="K130" s="11"/>
      <c r="L130" s="11"/>
      <c r="O130" s="11"/>
      <c r="P130" s="11"/>
    </row>
    <row r="131" spans="3:16" ht="12.75">
      <c r="C131" s="11"/>
      <c r="D131" s="11"/>
      <c r="G131" s="11"/>
      <c r="H131" s="11"/>
      <c r="K131" s="11"/>
      <c r="L131" s="11"/>
      <c r="O131" s="11"/>
      <c r="P131" s="11"/>
    </row>
    <row r="132" spans="3:16" ht="12.75">
      <c r="C132" s="11"/>
      <c r="D132" s="11"/>
      <c r="G132" s="11"/>
      <c r="H132" s="11"/>
      <c r="K132" s="11"/>
      <c r="L132" s="11"/>
      <c r="O132" s="11"/>
      <c r="P132" s="11"/>
    </row>
    <row r="133" spans="3:16" ht="12.75">
      <c r="C133" s="11"/>
      <c r="D133" s="11"/>
      <c r="G133" s="11"/>
      <c r="H133" s="11"/>
      <c r="K133" s="11"/>
      <c r="L133" s="11"/>
      <c r="O133" s="11"/>
      <c r="P133" s="11"/>
    </row>
    <row r="134" spans="3:16" ht="12.75">
      <c r="C134" s="11"/>
      <c r="D134" s="11"/>
      <c r="G134" s="11"/>
      <c r="H134" s="11"/>
      <c r="K134" s="11"/>
      <c r="L134" s="11"/>
      <c r="O134" s="11"/>
      <c r="P134" s="11"/>
    </row>
    <row r="135" spans="3:16" ht="12.75">
      <c r="C135" s="11"/>
      <c r="D135" s="11"/>
      <c r="G135" s="11"/>
      <c r="H135" s="11"/>
      <c r="K135" s="11"/>
      <c r="L135" s="11"/>
      <c r="O135" s="11"/>
      <c r="P135" s="11"/>
    </row>
    <row r="136" spans="3:16" ht="12.75">
      <c r="C136" s="11"/>
      <c r="D136" s="11"/>
      <c r="G136" s="11"/>
      <c r="H136" s="11"/>
      <c r="K136" s="11"/>
      <c r="L136" s="11"/>
      <c r="O136" s="11"/>
      <c r="P136" s="11"/>
    </row>
    <row r="137" spans="3:16" ht="12.75">
      <c r="C137" s="11"/>
      <c r="D137" s="11"/>
      <c r="G137" s="11"/>
      <c r="H137" s="11"/>
      <c r="K137" s="11"/>
      <c r="L137" s="11"/>
      <c r="O137" s="11"/>
      <c r="P137" s="11"/>
    </row>
    <row r="138" spans="3:16" ht="12.75">
      <c r="C138" s="11"/>
      <c r="D138" s="11"/>
      <c r="G138" s="11"/>
      <c r="H138" s="11"/>
      <c r="K138" s="11"/>
      <c r="L138" s="11"/>
      <c r="O138" s="11"/>
      <c r="P138" s="11"/>
    </row>
    <row r="139" spans="3:16" ht="12.75">
      <c r="C139" s="11"/>
      <c r="D139" s="11"/>
      <c r="G139" s="11"/>
      <c r="H139" s="11"/>
      <c r="K139" s="11"/>
      <c r="L139" s="11"/>
      <c r="O139" s="11"/>
      <c r="P139" s="11"/>
    </row>
    <row r="140" spans="3:16" ht="12.75">
      <c r="C140" s="11"/>
      <c r="D140" s="11"/>
      <c r="G140" s="11"/>
      <c r="H140" s="11"/>
      <c r="K140" s="11"/>
      <c r="L140" s="11"/>
      <c r="O140" s="11"/>
      <c r="P140" s="11"/>
    </row>
    <row r="141" spans="3:16" ht="12.75">
      <c r="C141" s="11"/>
      <c r="D141" s="11"/>
      <c r="G141" s="11"/>
      <c r="H141" s="11"/>
      <c r="K141" s="11"/>
      <c r="L141" s="11"/>
      <c r="O141" s="11"/>
      <c r="P141" s="11"/>
    </row>
    <row r="142" spans="3:16" ht="12.75">
      <c r="C142" s="11"/>
      <c r="D142" s="11"/>
      <c r="G142" s="11"/>
      <c r="H142" s="11"/>
      <c r="K142" s="11"/>
      <c r="L142" s="11"/>
      <c r="O142" s="11"/>
      <c r="P142" s="11"/>
    </row>
    <row r="143" spans="3:16" ht="12.75">
      <c r="C143" s="11"/>
      <c r="D143" s="11"/>
      <c r="G143" s="11"/>
      <c r="H143" s="11"/>
      <c r="K143" s="11"/>
      <c r="L143" s="11"/>
      <c r="O143" s="11"/>
      <c r="P143" s="11"/>
    </row>
    <row r="144" spans="3:16" ht="12.75">
      <c r="C144" s="11"/>
      <c r="D144" s="11"/>
      <c r="G144" s="11"/>
      <c r="H144" s="11"/>
      <c r="K144" s="11"/>
      <c r="L144" s="11"/>
      <c r="O144" s="11"/>
      <c r="P144" s="11"/>
    </row>
    <row r="145" spans="3:16" ht="12.75">
      <c r="C145" s="11"/>
      <c r="D145" s="11"/>
      <c r="G145" s="11"/>
      <c r="H145" s="11"/>
      <c r="K145" s="11"/>
      <c r="L145" s="11"/>
      <c r="O145" s="11"/>
      <c r="P145" s="11"/>
    </row>
    <row r="146" spans="3:16" ht="12.75">
      <c r="C146" s="11"/>
      <c r="D146" s="11"/>
      <c r="G146" s="11"/>
      <c r="H146" s="11"/>
      <c r="K146" s="11"/>
      <c r="L146" s="11"/>
      <c r="O146" s="11"/>
      <c r="P146" s="11"/>
    </row>
    <row r="147" spans="3:16" ht="12.75">
      <c r="C147" s="11"/>
      <c r="D147" s="11"/>
      <c r="G147" s="11"/>
      <c r="H147" s="11"/>
      <c r="K147" s="11"/>
      <c r="L147" s="11"/>
      <c r="O147" s="11"/>
      <c r="P147" s="11"/>
    </row>
  </sheetData>
  <sheetProtection/>
  <mergeCells count="4">
    <mergeCell ref="N2:P2"/>
    <mergeCell ref="J2:L2"/>
    <mergeCell ref="B2:D2"/>
    <mergeCell ref="F2:H2"/>
  </mergeCells>
  <dataValidations count="2">
    <dataValidation type="decimal" allowBlank="1" showInputMessage="1" showErrorMessage="1" errorTitle="LAPS" error="The number of laps is not within the limits set at the top of this sheet. Either correct the entry or reset the parameters" sqref="J20:J22 O4:O73 C4:C73 K4:K73 G4:G73">
      <formula1>#REF!</formula1>
      <formula2>#REF!</formula2>
    </dataValidation>
    <dataValidation type="decimal" allowBlank="1" showInputMessage="1" showErrorMessage="1" errorTitle="LAP TIME" error="The lap time is not within the limits set at the top of this sheet. Either correct the entry or reset the parameters" sqref="N20:N22 P4:P73 D4:D73 H4:H73 L4:L73">
      <formula1>#REF!</formula1>
      <formula2>#REF!</formula2>
    </dataValidation>
  </dataValidations>
  <printOptions gridLines="1"/>
  <pageMargins left="0.7480314960629921" right="0.7480314960629921" top="0.984251968503937" bottom="0.984251968503937" header="0.5118110236220472" footer="0.5118110236220472"/>
  <pageSetup horizontalDpi="96" verticalDpi="96" orientation="landscape" paperSize="9" r:id="rId1"/>
</worksheet>
</file>

<file path=xl/worksheets/sheet4.xml><?xml version="1.0" encoding="utf-8"?>
<worksheet xmlns="http://schemas.openxmlformats.org/spreadsheetml/2006/main" xmlns:r="http://schemas.openxmlformats.org/officeDocument/2006/relationships">
  <sheetPr codeName="Sheet2"/>
  <dimension ref="B2:Z500"/>
  <sheetViews>
    <sheetView tabSelected="1" zoomScale="86" zoomScaleNormal="86" workbookViewId="0" topLeftCell="A1">
      <selection activeCell="L20" sqref="L20"/>
    </sheetView>
  </sheetViews>
  <sheetFormatPr defaultColWidth="9.140625" defaultRowHeight="12.75"/>
  <cols>
    <col min="1" max="1" width="1.8515625" style="14" customWidth="1"/>
    <col min="2" max="2" width="3.28125" style="14" customWidth="1"/>
    <col min="3" max="3" width="15.28125" style="14" customWidth="1"/>
    <col min="4" max="4" width="10.140625" style="14" customWidth="1"/>
    <col min="5" max="12" width="9.140625" style="14" customWidth="1"/>
    <col min="13" max="14" width="9.140625" style="14" hidden="1" customWidth="1"/>
    <col min="15" max="15" width="9.140625" style="14" customWidth="1"/>
    <col min="16" max="16" width="9.140625" style="14" hidden="1" customWidth="1"/>
    <col min="17" max="17" width="5.140625" style="14" customWidth="1"/>
    <col min="18" max="18" width="9.140625" style="14" customWidth="1"/>
    <col min="19" max="20" width="5.00390625" style="14" customWidth="1"/>
    <col min="21" max="21" width="7.28125" style="14" customWidth="1"/>
    <col min="22" max="22" width="7.421875" style="14" customWidth="1"/>
    <col min="23" max="23" width="8.7109375" style="14" customWidth="1"/>
    <col min="24" max="24" width="8.28125" style="14" customWidth="1"/>
    <col min="25" max="25" width="8.7109375" style="14" customWidth="1"/>
    <col min="26" max="26" width="11.140625" style="14" hidden="1" customWidth="1"/>
    <col min="27" max="16384" width="9.140625" style="14" customWidth="1"/>
  </cols>
  <sheetData>
    <row r="1" ht="9" customHeight="1" thickBot="1"/>
    <row r="2" spans="2:26" ht="15" thickTop="1">
      <c r="B2" s="90"/>
      <c r="C2" s="91" t="s">
        <v>129</v>
      </c>
      <c r="D2" s="91" t="s">
        <v>130</v>
      </c>
      <c r="E2" s="92"/>
      <c r="F2" s="92"/>
      <c r="G2" s="93"/>
      <c r="H2" s="93"/>
      <c r="I2" s="94"/>
      <c r="J2" s="94"/>
      <c r="K2" s="120" t="s">
        <v>134</v>
      </c>
      <c r="L2" s="120" t="s">
        <v>0</v>
      </c>
      <c r="M2" s="95" t="s">
        <v>1</v>
      </c>
      <c r="N2" s="95" t="s">
        <v>1</v>
      </c>
      <c r="O2" s="95" t="s">
        <v>1</v>
      </c>
      <c r="P2" s="95" t="s">
        <v>1</v>
      </c>
      <c r="Q2" s="95" t="s">
        <v>132</v>
      </c>
      <c r="R2" s="96" t="s">
        <v>2</v>
      </c>
      <c r="S2" s="97" t="s">
        <v>4</v>
      </c>
      <c r="T2" s="97" t="s">
        <v>4</v>
      </c>
      <c r="U2" s="95" t="s">
        <v>4</v>
      </c>
      <c r="V2" s="95" t="s">
        <v>4</v>
      </c>
      <c r="W2" s="95" t="s">
        <v>3</v>
      </c>
      <c r="X2" s="96" t="s">
        <v>2</v>
      </c>
      <c r="Y2" s="151">
        <v>1324.08</v>
      </c>
      <c r="Z2" s="87">
        <v>87</v>
      </c>
    </row>
    <row r="3" spans="2:26" ht="27" thickBot="1">
      <c r="B3" s="122" t="s">
        <v>5</v>
      </c>
      <c r="C3" s="98" t="s">
        <v>6</v>
      </c>
      <c r="D3" s="99" t="s">
        <v>7</v>
      </c>
      <c r="E3" s="100" t="s">
        <v>8</v>
      </c>
      <c r="F3" s="100" t="s">
        <v>9</v>
      </c>
      <c r="G3" s="101" t="s">
        <v>8</v>
      </c>
      <c r="H3" s="101" t="s">
        <v>9</v>
      </c>
      <c r="I3" s="119" t="s">
        <v>8</v>
      </c>
      <c r="J3" s="119" t="s">
        <v>9</v>
      </c>
      <c r="K3" s="118" t="s">
        <v>8</v>
      </c>
      <c r="L3" s="118" t="s">
        <v>9</v>
      </c>
      <c r="M3" s="102" t="s">
        <v>10</v>
      </c>
      <c r="N3" s="102" t="s">
        <v>11</v>
      </c>
      <c r="O3" s="102" t="s">
        <v>13</v>
      </c>
      <c r="P3" s="102" t="s">
        <v>12</v>
      </c>
      <c r="Q3" s="102" t="s">
        <v>133</v>
      </c>
      <c r="R3" s="102" t="s">
        <v>14</v>
      </c>
      <c r="S3" s="102" t="s">
        <v>0</v>
      </c>
      <c r="T3" s="102" t="s">
        <v>15</v>
      </c>
      <c r="U3" s="103" t="s">
        <v>3</v>
      </c>
      <c r="V3" s="103" t="s">
        <v>16</v>
      </c>
      <c r="W3" s="104" t="s">
        <v>17</v>
      </c>
      <c r="X3" s="146" t="s">
        <v>140</v>
      </c>
      <c r="Y3" s="105" t="s">
        <v>74</v>
      </c>
      <c r="Z3" s="88" t="s">
        <v>73</v>
      </c>
    </row>
    <row r="4" spans="2:26" ht="18.75" customHeight="1" thickBot="1">
      <c r="B4" s="106">
        <v>1</v>
      </c>
      <c r="C4" s="107" t="s">
        <v>119</v>
      </c>
      <c r="D4" s="108" t="s">
        <v>128</v>
      </c>
      <c r="E4" s="109">
        <v>19.15</v>
      </c>
      <c r="F4" s="124">
        <v>7.09</v>
      </c>
      <c r="G4" s="109">
        <v>17</v>
      </c>
      <c r="H4" s="109">
        <v>7.4</v>
      </c>
      <c r="I4" s="109">
        <v>22.15</v>
      </c>
      <c r="J4" s="109">
        <v>7.36</v>
      </c>
      <c r="K4" s="109">
        <v>22.1</v>
      </c>
      <c r="L4" s="109">
        <v>7.57</v>
      </c>
      <c r="M4" s="110">
        <f aca="true" t="shared" si="0" ref="M4:M11">SUM(E4,G4,I4,K4)</f>
        <v>80.4</v>
      </c>
      <c r="N4" s="110">
        <f aca="true" t="shared" si="1" ref="N4:N11">IF(COUNT(E4,G4,I4,K4)=4,MINA(E4,G4,I4,K4),0)</f>
        <v>17</v>
      </c>
      <c r="O4" s="110">
        <f aca="true" t="shared" si="2" ref="O4:O11">SUM(M4-N4)</f>
        <v>63.400000000000006</v>
      </c>
      <c r="P4" s="110">
        <f aca="true" t="shared" si="3" ref="P4:P11">MAX(E4,G4,I4,K4)</f>
        <v>22.15</v>
      </c>
      <c r="Q4" s="116">
        <v>4</v>
      </c>
      <c r="R4" s="110">
        <f aca="true" t="shared" si="4" ref="R4:R11">MIN(F4,H4,J4,L4)</f>
        <v>7.09</v>
      </c>
      <c r="S4" s="135"/>
      <c r="T4" s="110" t="s">
        <v>136</v>
      </c>
      <c r="U4" s="110">
        <v>22.25</v>
      </c>
      <c r="V4" s="110">
        <v>7.64</v>
      </c>
      <c r="W4" s="110">
        <v>22.65</v>
      </c>
      <c r="X4" s="143">
        <f aca="true" t="shared" si="5" ref="X4:X11">MIN(R4,V4)</f>
        <v>7.09</v>
      </c>
      <c r="Y4" s="144">
        <f>SUM(Y2/X4)</f>
        <v>186.75317348377996</v>
      </c>
      <c r="Z4" s="89">
        <f>IF(X4&lt;&gt;0,SUM(3600/X4*$Z$2/5280),"")</f>
        <v>8.36645723810745</v>
      </c>
    </row>
    <row r="5" spans="2:26" ht="18.75" customHeight="1" thickBot="1">
      <c r="B5" s="106">
        <v>2</v>
      </c>
      <c r="C5" s="107" t="s">
        <v>118</v>
      </c>
      <c r="D5" s="108" t="s">
        <v>128</v>
      </c>
      <c r="E5" s="109">
        <v>20.7</v>
      </c>
      <c r="F5" s="109">
        <v>7.43</v>
      </c>
      <c r="G5" s="109">
        <v>20.7</v>
      </c>
      <c r="H5" s="124">
        <v>7.3</v>
      </c>
      <c r="I5" s="109">
        <v>20.6</v>
      </c>
      <c r="J5" s="124">
        <v>7.17</v>
      </c>
      <c r="K5" s="109">
        <v>22.4</v>
      </c>
      <c r="L5" s="109">
        <v>7.45</v>
      </c>
      <c r="M5" s="110">
        <f t="shared" si="0"/>
        <v>84.4</v>
      </c>
      <c r="N5" s="110">
        <f t="shared" si="1"/>
        <v>20.6</v>
      </c>
      <c r="O5" s="110">
        <f t="shared" si="2"/>
        <v>63.800000000000004</v>
      </c>
      <c r="P5" s="110">
        <f t="shared" si="3"/>
        <v>22.4</v>
      </c>
      <c r="Q5" s="116">
        <v>3</v>
      </c>
      <c r="R5" s="110">
        <f t="shared" si="4"/>
        <v>7.17</v>
      </c>
      <c r="S5" s="137"/>
      <c r="T5" s="110" t="s">
        <v>136</v>
      </c>
      <c r="U5" s="110">
        <v>20.25</v>
      </c>
      <c r="V5" s="110">
        <v>7.16</v>
      </c>
      <c r="W5" s="110">
        <f>MAX(P5,U5)</f>
        <v>22.4</v>
      </c>
      <c r="X5" s="147">
        <f t="shared" si="5"/>
        <v>7.16</v>
      </c>
      <c r="Y5" s="148">
        <f>SUM(Y2/X5)</f>
        <v>184.92737430167597</v>
      </c>
      <c r="Z5" s="89">
        <f aca="true" t="shared" si="6" ref="Z5:Z16">IF(X5&lt;&gt;0,SUM(3600/X5*$Z$2/5280),"")</f>
        <v>8.284662265109192</v>
      </c>
    </row>
    <row r="6" spans="2:26" ht="18.75" customHeight="1" thickBot="1">
      <c r="B6" s="106">
        <v>3</v>
      </c>
      <c r="C6" s="107" t="s">
        <v>117</v>
      </c>
      <c r="D6" s="108" t="s">
        <v>128</v>
      </c>
      <c r="E6" s="123">
        <v>21.6</v>
      </c>
      <c r="F6" s="109">
        <v>7.51</v>
      </c>
      <c r="G6" s="123">
        <v>21.15</v>
      </c>
      <c r="H6" s="109">
        <v>7.39</v>
      </c>
      <c r="I6" s="109">
        <v>19.4</v>
      </c>
      <c r="J6" s="109">
        <v>7.24</v>
      </c>
      <c r="K6" s="109">
        <v>21.6</v>
      </c>
      <c r="L6" s="109">
        <v>7.36</v>
      </c>
      <c r="M6" s="110">
        <f t="shared" si="0"/>
        <v>83.75</v>
      </c>
      <c r="N6" s="110">
        <f t="shared" si="1"/>
        <v>19.4</v>
      </c>
      <c r="O6" s="110">
        <f t="shared" si="2"/>
        <v>64.35</v>
      </c>
      <c r="P6" s="110">
        <f t="shared" si="3"/>
        <v>21.6</v>
      </c>
      <c r="Q6" s="116">
        <v>2</v>
      </c>
      <c r="R6" s="110">
        <f t="shared" si="4"/>
        <v>7.24</v>
      </c>
      <c r="S6" s="138"/>
      <c r="T6" s="110" t="s">
        <v>136</v>
      </c>
      <c r="U6" s="110">
        <v>12.35</v>
      </c>
      <c r="V6" s="110">
        <v>7.6</v>
      </c>
      <c r="W6" s="110">
        <f>MAX(P6,U6)</f>
        <v>21.6</v>
      </c>
      <c r="X6" s="147">
        <f t="shared" si="5"/>
        <v>7.24</v>
      </c>
      <c r="Y6" s="148">
        <f>SUM(Y2/X6)</f>
        <v>182.88397790055248</v>
      </c>
      <c r="Z6" s="89">
        <f t="shared" si="6"/>
        <v>8.193119035660473</v>
      </c>
    </row>
    <row r="7" spans="2:26" ht="18.75" customHeight="1" thickBot="1">
      <c r="B7" s="106">
        <v>4</v>
      </c>
      <c r="C7" s="107" t="s">
        <v>116</v>
      </c>
      <c r="D7" s="108" t="s">
        <v>128</v>
      </c>
      <c r="E7" s="109">
        <v>17.3</v>
      </c>
      <c r="F7" s="109">
        <v>7.22</v>
      </c>
      <c r="G7" s="109">
        <v>19.1</v>
      </c>
      <c r="H7" s="109">
        <v>7.41</v>
      </c>
      <c r="I7" s="123">
        <v>22.4</v>
      </c>
      <c r="J7" s="109">
        <v>7.35</v>
      </c>
      <c r="K7" s="123">
        <v>23.35</v>
      </c>
      <c r="L7" s="109">
        <v>7.32</v>
      </c>
      <c r="M7" s="110">
        <f t="shared" si="0"/>
        <v>82.15</v>
      </c>
      <c r="N7" s="110">
        <f t="shared" si="1"/>
        <v>17.3</v>
      </c>
      <c r="O7" s="110">
        <f t="shared" si="2"/>
        <v>64.85000000000001</v>
      </c>
      <c r="P7" s="110">
        <f t="shared" si="3"/>
        <v>23.35</v>
      </c>
      <c r="Q7" s="121">
        <v>1</v>
      </c>
      <c r="R7" s="110">
        <f t="shared" si="4"/>
        <v>7.22</v>
      </c>
      <c r="S7" s="139" t="s">
        <v>135</v>
      </c>
      <c r="T7" s="110" t="s">
        <v>136</v>
      </c>
      <c r="U7" s="110">
        <v>9.35</v>
      </c>
      <c r="V7" s="110">
        <v>7.38</v>
      </c>
      <c r="W7" s="143">
        <f>MAX(P7,U7)</f>
        <v>23.35</v>
      </c>
      <c r="X7" s="147">
        <f t="shared" si="5"/>
        <v>7.22</v>
      </c>
      <c r="Y7" s="148">
        <f>SUM(Y2/X7)</f>
        <v>183.3905817174515</v>
      </c>
      <c r="Z7" s="89">
        <f t="shared" si="6"/>
        <v>8.215814656257871</v>
      </c>
    </row>
    <row r="8" spans="2:26" ht="18.75" customHeight="1" thickBot="1">
      <c r="B8" s="106">
        <v>5</v>
      </c>
      <c r="C8" s="107" t="s">
        <v>120</v>
      </c>
      <c r="D8" s="108" t="s">
        <v>128</v>
      </c>
      <c r="E8" s="109">
        <v>20.85</v>
      </c>
      <c r="F8" s="109">
        <v>7.82</v>
      </c>
      <c r="G8" s="109">
        <v>16.85</v>
      </c>
      <c r="H8" s="109">
        <v>7.86</v>
      </c>
      <c r="I8" s="109">
        <v>22.1</v>
      </c>
      <c r="J8" s="109">
        <v>7.42</v>
      </c>
      <c r="K8" s="109">
        <v>20.15</v>
      </c>
      <c r="L8" s="124">
        <v>7.29</v>
      </c>
      <c r="M8" s="110">
        <f t="shared" si="0"/>
        <v>79.95</v>
      </c>
      <c r="N8" s="110">
        <f t="shared" si="1"/>
        <v>16.85</v>
      </c>
      <c r="O8" s="110">
        <f t="shared" si="2"/>
        <v>63.1</v>
      </c>
      <c r="P8" s="110">
        <f t="shared" si="3"/>
        <v>22.1</v>
      </c>
      <c r="Q8" s="116">
        <v>5</v>
      </c>
      <c r="R8" s="110">
        <f t="shared" si="4"/>
        <v>7.29</v>
      </c>
      <c r="S8" s="140"/>
      <c r="T8" s="110" t="s">
        <v>137</v>
      </c>
      <c r="U8" s="110">
        <v>20.25</v>
      </c>
      <c r="V8" s="110" t="s">
        <v>139</v>
      </c>
      <c r="W8" s="110">
        <f>MAX(P8,U8)</f>
        <v>22.1</v>
      </c>
      <c r="X8" s="147">
        <f t="shared" si="5"/>
        <v>7.29</v>
      </c>
      <c r="Y8" s="148">
        <f>SUM(Y2/X8)</f>
        <v>181.62962962962962</v>
      </c>
      <c r="Z8" s="89">
        <f t="shared" si="6"/>
        <v>8.136924803591471</v>
      </c>
    </row>
    <row r="9" spans="2:26" ht="18.75" customHeight="1" thickBot="1">
      <c r="B9" s="106">
        <v>6</v>
      </c>
      <c r="C9" s="107" t="s">
        <v>123</v>
      </c>
      <c r="D9" s="108" t="s">
        <v>128</v>
      </c>
      <c r="E9" s="109">
        <v>17.45</v>
      </c>
      <c r="F9" s="109">
        <v>7.84</v>
      </c>
      <c r="G9" s="109">
        <v>17.15</v>
      </c>
      <c r="H9" s="109">
        <v>8</v>
      </c>
      <c r="I9" s="109">
        <v>17.2</v>
      </c>
      <c r="J9" s="109">
        <v>7.4</v>
      </c>
      <c r="K9" s="109">
        <v>18.9</v>
      </c>
      <c r="L9" s="109">
        <v>7.49</v>
      </c>
      <c r="M9" s="110">
        <f t="shared" si="0"/>
        <v>70.69999999999999</v>
      </c>
      <c r="N9" s="110">
        <f t="shared" si="1"/>
        <v>17.15</v>
      </c>
      <c r="O9" s="110">
        <f t="shared" si="2"/>
        <v>53.54999999999999</v>
      </c>
      <c r="P9" s="110">
        <f t="shared" si="3"/>
        <v>18.9</v>
      </c>
      <c r="Q9" s="116">
        <v>8</v>
      </c>
      <c r="R9" s="110">
        <f t="shared" si="4"/>
        <v>7.4</v>
      </c>
      <c r="S9" s="139" t="s">
        <v>135</v>
      </c>
      <c r="T9" s="110" t="s">
        <v>137</v>
      </c>
      <c r="U9" s="110">
        <v>20.2</v>
      </c>
      <c r="V9" s="110" t="s">
        <v>139</v>
      </c>
      <c r="W9" s="110">
        <v>20.55</v>
      </c>
      <c r="X9" s="147">
        <f t="shared" si="5"/>
        <v>7.4</v>
      </c>
      <c r="Y9" s="148">
        <f>SUM(Y2/X9)</f>
        <v>178.9297297297297</v>
      </c>
      <c r="Z9" s="89">
        <f t="shared" si="6"/>
        <v>8.015970515970515</v>
      </c>
    </row>
    <row r="10" spans="2:26" ht="18.75" customHeight="1" thickBot="1">
      <c r="B10" s="106">
        <v>7</v>
      </c>
      <c r="C10" s="107" t="s">
        <v>121</v>
      </c>
      <c r="D10" s="108" t="s">
        <v>128</v>
      </c>
      <c r="E10" s="109">
        <v>16.8</v>
      </c>
      <c r="F10" s="109">
        <v>8.14</v>
      </c>
      <c r="G10" s="109">
        <v>20.25</v>
      </c>
      <c r="H10" s="109">
        <v>7.81</v>
      </c>
      <c r="I10" s="109">
        <v>22.15</v>
      </c>
      <c r="J10" s="109">
        <v>7.6</v>
      </c>
      <c r="K10" s="109">
        <v>17.8</v>
      </c>
      <c r="L10" s="109">
        <v>8.92</v>
      </c>
      <c r="M10" s="110">
        <f t="shared" si="0"/>
        <v>77</v>
      </c>
      <c r="N10" s="110">
        <f t="shared" si="1"/>
        <v>16.8</v>
      </c>
      <c r="O10" s="110">
        <f t="shared" si="2"/>
        <v>60.2</v>
      </c>
      <c r="P10" s="110">
        <f t="shared" si="3"/>
        <v>22.15</v>
      </c>
      <c r="Q10" s="116">
        <v>6</v>
      </c>
      <c r="R10" s="110">
        <f t="shared" si="4"/>
        <v>7.6</v>
      </c>
      <c r="S10" s="137"/>
      <c r="T10" s="110" t="s">
        <v>137</v>
      </c>
      <c r="U10" s="110">
        <v>19.9</v>
      </c>
      <c r="V10" s="110" t="s">
        <v>139</v>
      </c>
      <c r="W10" s="110">
        <f>MAX(P10,U10)</f>
        <v>22.15</v>
      </c>
      <c r="X10" s="147">
        <f t="shared" si="5"/>
        <v>7.6</v>
      </c>
      <c r="Y10" s="148">
        <f>SUM(Y2/X10)</f>
        <v>174.22105263157894</v>
      </c>
      <c r="Z10" s="89">
        <f t="shared" si="6"/>
        <v>7.805023923444978</v>
      </c>
    </row>
    <row r="11" spans="2:26" ht="18.75" customHeight="1" thickBot="1">
      <c r="B11" s="106">
        <v>8</v>
      </c>
      <c r="C11" s="107" t="s">
        <v>122</v>
      </c>
      <c r="D11" s="108" t="s">
        <v>128</v>
      </c>
      <c r="E11" s="109">
        <v>19.55</v>
      </c>
      <c r="F11" s="109">
        <v>7.68</v>
      </c>
      <c r="G11" s="109">
        <v>20.9</v>
      </c>
      <c r="H11" s="109">
        <v>7.57</v>
      </c>
      <c r="I11" s="109">
        <v>18.2</v>
      </c>
      <c r="J11" s="109">
        <v>7.46</v>
      </c>
      <c r="K11" s="109">
        <v>16.4</v>
      </c>
      <c r="L11" s="109">
        <v>8.66</v>
      </c>
      <c r="M11" s="110">
        <f t="shared" si="0"/>
        <v>75.05000000000001</v>
      </c>
      <c r="N11" s="110">
        <f t="shared" si="1"/>
        <v>16.4</v>
      </c>
      <c r="O11" s="110">
        <f t="shared" si="2"/>
        <v>58.65000000000001</v>
      </c>
      <c r="P11" s="110">
        <f t="shared" si="3"/>
        <v>20.9</v>
      </c>
      <c r="Q11" s="116">
        <v>7</v>
      </c>
      <c r="R11" s="110">
        <f t="shared" si="4"/>
        <v>7.46</v>
      </c>
      <c r="S11" s="136"/>
      <c r="T11" s="110" t="s">
        <v>138</v>
      </c>
      <c r="U11" s="110">
        <v>17.55</v>
      </c>
      <c r="V11" s="110" t="s">
        <v>139</v>
      </c>
      <c r="W11" s="110">
        <f>MAX(P11,U11)</f>
        <v>20.9</v>
      </c>
      <c r="X11" s="147">
        <f t="shared" si="5"/>
        <v>7.46</v>
      </c>
      <c r="Y11" s="148">
        <f>SUM(Y2/X11)</f>
        <v>177.49061662198392</v>
      </c>
      <c r="Z11" s="89">
        <f t="shared" si="6"/>
        <v>7.95149890324153</v>
      </c>
    </row>
    <row r="12" spans="2:26" ht="8.25" customHeight="1" thickBot="1">
      <c r="B12" s="125"/>
      <c r="C12" s="126"/>
      <c r="D12" s="127"/>
      <c r="E12" s="128"/>
      <c r="F12" s="128"/>
      <c r="G12" s="128"/>
      <c r="H12" s="134"/>
      <c r="I12" s="128"/>
      <c r="J12" s="128"/>
      <c r="K12" s="128"/>
      <c r="L12" s="128"/>
      <c r="M12" s="129"/>
      <c r="N12" s="129"/>
      <c r="O12" s="129"/>
      <c r="P12" s="129"/>
      <c r="Q12" s="130"/>
      <c r="R12" s="129"/>
      <c r="S12" s="129"/>
      <c r="T12" s="129"/>
      <c r="U12" s="129"/>
      <c r="V12" s="129"/>
      <c r="W12" s="129"/>
      <c r="X12" s="129"/>
      <c r="Y12" s="131"/>
      <c r="Z12" s="89"/>
    </row>
    <row r="13" spans="2:26" ht="18.75" customHeight="1" thickBot="1">
      <c r="B13" s="106">
        <v>1</v>
      </c>
      <c r="C13" s="107" t="s">
        <v>124</v>
      </c>
      <c r="D13" s="108" t="s">
        <v>131</v>
      </c>
      <c r="E13" s="132">
        <v>30.25</v>
      </c>
      <c r="F13" s="133">
        <v>4.75</v>
      </c>
      <c r="G13" s="132">
        <v>34.6</v>
      </c>
      <c r="H13" s="133">
        <v>4.57</v>
      </c>
      <c r="I13" s="132">
        <v>35.8</v>
      </c>
      <c r="J13" s="133">
        <v>4.37</v>
      </c>
      <c r="K13" s="132">
        <v>30.85</v>
      </c>
      <c r="L13" s="133">
        <v>4.86</v>
      </c>
      <c r="M13" s="110">
        <f>SUM(E13,G13,I13,K13)</f>
        <v>131.5</v>
      </c>
      <c r="N13" s="110">
        <f>IF(COUNT(E13,G13,I13,K13)=4,MINA(E13,G13,I13,K13),0)</f>
        <v>30.25</v>
      </c>
      <c r="O13" s="110">
        <f>SUM(M13-N13)</f>
        <v>101.25</v>
      </c>
      <c r="P13" s="110">
        <f>MAX(E13,G13,I13,K13)</f>
        <v>35.8</v>
      </c>
      <c r="Q13" s="121">
        <v>1</v>
      </c>
      <c r="R13" s="110">
        <f>MIN(F13,H13,J13,L13)</f>
        <v>4.37</v>
      </c>
      <c r="S13" s="141"/>
      <c r="T13" s="110" t="s">
        <v>136</v>
      </c>
      <c r="U13" s="110">
        <v>34.85</v>
      </c>
      <c r="V13" s="110">
        <v>4.63</v>
      </c>
      <c r="W13" s="145">
        <f>MAX(P13,U13)</f>
        <v>35.8</v>
      </c>
      <c r="X13" s="145">
        <f>MIN(R13,V13)</f>
        <v>4.37</v>
      </c>
      <c r="Y13" s="150">
        <f>SUM(Y2/X13)</f>
        <v>302.9931350114416</v>
      </c>
      <c r="Z13" s="89">
        <f t="shared" si="6"/>
        <v>13.573954649469524</v>
      </c>
    </row>
    <row r="14" spans="2:26" ht="18.75" customHeight="1" thickBot="1">
      <c r="B14" s="106">
        <v>2</v>
      </c>
      <c r="C14" s="107" t="s">
        <v>126</v>
      </c>
      <c r="D14" s="108" t="s">
        <v>131</v>
      </c>
      <c r="E14" s="109">
        <v>27.6</v>
      </c>
      <c r="F14" s="109">
        <v>5.52</v>
      </c>
      <c r="G14" s="109">
        <v>27.15</v>
      </c>
      <c r="H14" s="109">
        <v>5.53</v>
      </c>
      <c r="I14" s="109">
        <v>26.3</v>
      </c>
      <c r="J14" s="109">
        <v>5.4</v>
      </c>
      <c r="K14" s="109">
        <v>27.35</v>
      </c>
      <c r="L14" s="109">
        <v>5.68</v>
      </c>
      <c r="M14" s="110">
        <f>SUM(E14,G14,I14,K14)</f>
        <v>108.4</v>
      </c>
      <c r="N14" s="110">
        <f>IF(COUNT(E14,G14,I14,K14)=4,MINA(E14,G14,I14,K14),0)</f>
        <v>26.3</v>
      </c>
      <c r="O14" s="110">
        <f>SUM(M14-N14)</f>
        <v>82.10000000000001</v>
      </c>
      <c r="P14" s="110">
        <f>MAX(E14,G14,I14,K14)</f>
        <v>27.6</v>
      </c>
      <c r="Q14" s="116">
        <v>3</v>
      </c>
      <c r="R14" s="110">
        <f>MIN(F14,H14,J14,L14)</f>
        <v>5.4</v>
      </c>
      <c r="S14" s="136"/>
      <c r="T14" s="110" t="s">
        <v>136</v>
      </c>
      <c r="U14" s="110">
        <v>30.05</v>
      </c>
      <c r="V14" s="110">
        <v>5.36</v>
      </c>
      <c r="W14" s="110">
        <f>MAX(P14,U14)</f>
        <v>30.05</v>
      </c>
      <c r="X14" s="110">
        <f>MIN(R14,V14)</f>
        <v>5.36</v>
      </c>
      <c r="Y14" s="148">
        <f>SUM(Y2/X14)</f>
        <v>247.02985074626864</v>
      </c>
      <c r="Z14" s="89">
        <f t="shared" si="6"/>
        <v>11.066824966078697</v>
      </c>
    </row>
    <row r="15" spans="2:26" ht="18.75" customHeight="1" thickBot="1">
      <c r="B15" s="106">
        <v>3</v>
      </c>
      <c r="C15" s="107" t="s">
        <v>125</v>
      </c>
      <c r="D15" s="108" t="s">
        <v>131</v>
      </c>
      <c r="E15" s="109">
        <v>28.2</v>
      </c>
      <c r="F15" s="109">
        <v>5.73</v>
      </c>
      <c r="G15" s="109">
        <v>29.6</v>
      </c>
      <c r="H15" s="109">
        <v>5.58</v>
      </c>
      <c r="I15" s="109">
        <v>29.8</v>
      </c>
      <c r="J15" s="109">
        <v>5.74</v>
      </c>
      <c r="K15" s="109">
        <v>27.05</v>
      </c>
      <c r="L15" s="109">
        <v>5.84</v>
      </c>
      <c r="M15" s="110">
        <f>SUM(E15,G15,I15,K15)</f>
        <v>114.64999999999999</v>
      </c>
      <c r="N15" s="110">
        <f>IF(COUNT(E15,G15,I15,K15)=4,MINA(E15,G15,I15,K15),0)</f>
        <v>27.05</v>
      </c>
      <c r="O15" s="110">
        <f>SUM(M15-N15)</f>
        <v>87.6</v>
      </c>
      <c r="P15" s="110">
        <f>MAX(E15,G15,I15,K15)</f>
        <v>29.8</v>
      </c>
      <c r="Q15" s="116">
        <v>2</v>
      </c>
      <c r="R15" s="110">
        <f>MIN(F15,H15,J15,L15)</f>
        <v>5.58</v>
      </c>
      <c r="S15" s="137"/>
      <c r="T15" s="110" t="s">
        <v>136</v>
      </c>
      <c r="U15" s="110">
        <v>29.35</v>
      </c>
      <c r="V15" s="110">
        <v>5.56</v>
      </c>
      <c r="W15" s="110">
        <f>MAX(P15,U15)</f>
        <v>29.8</v>
      </c>
      <c r="X15" s="110">
        <f>MIN(R15,V15)</f>
        <v>5.56</v>
      </c>
      <c r="Y15" s="148">
        <f>SUM(Y2/X15)</f>
        <v>238.14388489208633</v>
      </c>
      <c r="Z15" s="89">
        <f t="shared" si="6"/>
        <v>10.668737737083061</v>
      </c>
    </row>
    <row r="16" spans="2:26" ht="18.75" customHeight="1" thickBot="1">
      <c r="B16" s="111">
        <v>4</v>
      </c>
      <c r="C16" s="112" t="s">
        <v>127</v>
      </c>
      <c r="D16" s="113" t="s">
        <v>131</v>
      </c>
      <c r="E16" s="114">
        <v>24.05</v>
      </c>
      <c r="F16" s="114">
        <v>6.07</v>
      </c>
      <c r="G16" s="114">
        <v>13.25</v>
      </c>
      <c r="H16" s="114">
        <v>6.56</v>
      </c>
      <c r="I16" s="114">
        <v>24.5</v>
      </c>
      <c r="J16" s="114">
        <v>6.83</v>
      </c>
      <c r="K16" s="114">
        <v>11.7</v>
      </c>
      <c r="L16" s="114">
        <v>6.02</v>
      </c>
      <c r="M16" s="115">
        <f>SUM(E16,G16,I16,K16)</f>
        <v>73.5</v>
      </c>
      <c r="N16" s="115">
        <f>IF(COUNT(E16,G16,I16,K16)=4,MINA(E16,G16,I16,K16),0)</f>
        <v>11.7</v>
      </c>
      <c r="O16" s="115">
        <f>SUM(M16-N16)</f>
        <v>61.8</v>
      </c>
      <c r="P16" s="115">
        <f>MAX(E16,G16,I16,K16)</f>
        <v>24.5</v>
      </c>
      <c r="Q16" s="117">
        <v>4</v>
      </c>
      <c r="R16" s="115">
        <f>MIN(F16,H16,J16,L16)</f>
        <v>6.02</v>
      </c>
      <c r="S16" s="142" t="s">
        <v>135</v>
      </c>
      <c r="T16" s="115" t="s">
        <v>136</v>
      </c>
      <c r="U16" s="115">
        <v>24.2</v>
      </c>
      <c r="V16" s="115">
        <v>5.96</v>
      </c>
      <c r="W16" s="115">
        <f>MAX(P16,U16)</f>
        <v>24.5</v>
      </c>
      <c r="X16" s="115">
        <f>MIN(R16,V16)</f>
        <v>5.96</v>
      </c>
      <c r="Y16" s="149">
        <f>SUM(Y2/X16)</f>
        <v>222.16107382550334</v>
      </c>
      <c r="Z16" s="89">
        <f t="shared" si="6"/>
        <v>9.952715070164734</v>
      </c>
    </row>
    <row r="17" spans="2:26" ht="13.5" thickTop="1">
      <c r="B17"/>
      <c r="C17"/>
      <c r="D17"/>
      <c r="E17" s="11"/>
      <c r="F17" s="11"/>
      <c r="G17" s="11"/>
      <c r="H17" s="11"/>
      <c r="I17" s="11"/>
      <c r="J17" s="11"/>
      <c r="K17" s="11"/>
      <c r="L17" s="11"/>
      <c r="M17"/>
      <c r="N17"/>
      <c r="O17"/>
      <c r="P17"/>
      <c r="Q17"/>
      <c r="R17"/>
      <c r="S17"/>
      <c r="T17"/>
      <c r="U17"/>
      <c r="V17"/>
      <c r="W17"/>
      <c r="X17"/>
      <c r="Y17"/>
      <c r="Z17"/>
    </row>
    <row r="18" spans="2:26" ht="12.75">
      <c r="B18"/>
      <c r="C18"/>
      <c r="D18"/>
      <c r="E18" s="11"/>
      <c r="F18" s="11"/>
      <c r="G18" s="11"/>
      <c r="H18" s="11"/>
      <c r="I18" s="11"/>
      <c r="J18" s="11"/>
      <c r="K18" s="11"/>
      <c r="L18" s="11"/>
      <c r="M18"/>
      <c r="N18"/>
      <c r="O18"/>
      <c r="P18"/>
      <c r="Q18"/>
      <c r="R18"/>
      <c r="S18"/>
      <c r="T18"/>
      <c r="U18"/>
      <c r="V18"/>
      <c r="W18"/>
      <c r="X18"/>
      <c r="Y18"/>
      <c r="Z18"/>
    </row>
    <row r="19" spans="2:26" ht="12.75">
      <c r="B19"/>
      <c r="C19"/>
      <c r="D19"/>
      <c r="E19" s="11"/>
      <c r="F19" s="11"/>
      <c r="G19" s="11"/>
      <c r="H19" s="11"/>
      <c r="I19" s="11"/>
      <c r="J19" s="11"/>
      <c r="K19" s="11"/>
      <c r="L19" s="11"/>
      <c r="M19"/>
      <c r="N19"/>
      <c r="O19"/>
      <c r="P19"/>
      <c r="Q19"/>
      <c r="R19"/>
      <c r="S19"/>
      <c r="T19"/>
      <c r="U19"/>
      <c r="V19"/>
      <c r="W19"/>
      <c r="X19"/>
      <c r="Y19"/>
      <c r="Z19"/>
    </row>
    <row r="20" spans="2:26" ht="12.75">
      <c r="B20"/>
      <c r="C20"/>
      <c r="D20"/>
      <c r="E20" s="11"/>
      <c r="F20" s="11"/>
      <c r="G20" s="11"/>
      <c r="H20" s="11"/>
      <c r="I20" s="11"/>
      <c r="J20" s="11"/>
      <c r="K20" s="11"/>
      <c r="L20" s="11"/>
      <c r="M20"/>
      <c r="N20"/>
      <c r="O20"/>
      <c r="P20"/>
      <c r="Q20"/>
      <c r="R20"/>
      <c r="S20"/>
      <c r="T20"/>
      <c r="U20"/>
      <c r="V20"/>
      <c r="W20"/>
      <c r="X20"/>
      <c r="Y20"/>
      <c r="Z20"/>
    </row>
    <row r="21" spans="2:26" ht="12.75">
      <c r="B21"/>
      <c r="C21"/>
      <c r="D21"/>
      <c r="E21" s="11"/>
      <c r="F21" s="11"/>
      <c r="G21" s="11"/>
      <c r="H21" s="11"/>
      <c r="I21" s="11"/>
      <c r="J21" s="11"/>
      <c r="K21" s="11"/>
      <c r="L21" s="11"/>
      <c r="M21"/>
      <c r="N21"/>
      <c r="O21"/>
      <c r="P21"/>
      <c r="Q21"/>
      <c r="R21"/>
      <c r="S21"/>
      <c r="T21"/>
      <c r="U21"/>
      <c r="V21"/>
      <c r="W21"/>
      <c r="X21"/>
      <c r="Y21"/>
      <c r="Z21"/>
    </row>
    <row r="22" spans="2:26" ht="12.75">
      <c r="B22"/>
      <c r="C22"/>
      <c r="D22"/>
      <c r="E22" s="11"/>
      <c r="F22" s="11"/>
      <c r="G22" s="11"/>
      <c r="H22" s="11"/>
      <c r="I22" s="11"/>
      <c r="J22" s="11"/>
      <c r="K22" s="11"/>
      <c r="L22" s="11"/>
      <c r="M22"/>
      <c r="N22"/>
      <c r="O22"/>
      <c r="P22"/>
      <c r="Q22"/>
      <c r="R22"/>
      <c r="S22"/>
      <c r="T22"/>
      <c r="U22"/>
      <c r="V22"/>
      <c r="W22"/>
      <c r="X22"/>
      <c r="Y22"/>
      <c r="Z22"/>
    </row>
    <row r="23" spans="2:26" ht="12.75">
      <c r="B23"/>
      <c r="C23"/>
      <c r="D23"/>
      <c r="E23" s="11"/>
      <c r="F23" s="11"/>
      <c r="G23" s="11"/>
      <c r="H23" s="11"/>
      <c r="I23" s="11"/>
      <c r="J23" s="11"/>
      <c r="K23" s="11"/>
      <c r="L23" s="11"/>
      <c r="M23"/>
      <c r="N23"/>
      <c r="O23"/>
      <c r="P23"/>
      <c r="Q23"/>
      <c r="R23"/>
      <c r="S23"/>
      <c r="T23"/>
      <c r="U23"/>
      <c r="V23"/>
      <c r="W23"/>
      <c r="X23"/>
      <c r="Y23"/>
      <c r="Z23"/>
    </row>
    <row r="24" spans="2:26" ht="12.75">
      <c r="B24"/>
      <c r="C24"/>
      <c r="D24"/>
      <c r="E24" s="11"/>
      <c r="F24" s="11"/>
      <c r="G24" s="11"/>
      <c r="H24" s="11"/>
      <c r="I24" s="11"/>
      <c r="J24" s="11"/>
      <c r="K24" s="11"/>
      <c r="L24" s="11"/>
      <c r="M24"/>
      <c r="N24"/>
      <c r="O24"/>
      <c r="P24"/>
      <c r="Q24"/>
      <c r="R24"/>
      <c r="S24"/>
      <c r="T24"/>
      <c r="U24"/>
      <c r="V24"/>
      <c r="W24"/>
      <c r="X24"/>
      <c r="Y24"/>
      <c r="Z24"/>
    </row>
    <row r="25" spans="2:26" ht="12.75">
      <c r="B25"/>
      <c r="C25"/>
      <c r="D25"/>
      <c r="E25" s="11"/>
      <c r="F25" s="11"/>
      <c r="G25" s="11"/>
      <c r="H25" s="11"/>
      <c r="I25" s="11"/>
      <c r="J25" s="11"/>
      <c r="K25" s="11"/>
      <c r="L25" s="11"/>
      <c r="M25"/>
      <c r="N25"/>
      <c r="O25"/>
      <c r="P25"/>
      <c r="Q25"/>
      <c r="R25"/>
      <c r="S25"/>
      <c r="T25"/>
      <c r="U25"/>
      <c r="V25"/>
      <c r="W25"/>
      <c r="X25"/>
      <c r="Y25"/>
      <c r="Z25"/>
    </row>
    <row r="26" spans="2:26" ht="12.75">
      <c r="B26"/>
      <c r="C26"/>
      <c r="D26"/>
      <c r="E26" s="11"/>
      <c r="F26" s="11"/>
      <c r="G26" s="11"/>
      <c r="H26" s="11"/>
      <c r="I26" s="11"/>
      <c r="J26" s="11"/>
      <c r="K26" s="11"/>
      <c r="L26" s="11"/>
      <c r="M26"/>
      <c r="N26"/>
      <c r="O26"/>
      <c r="P26"/>
      <c r="Q26"/>
      <c r="R26"/>
      <c r="S26"/>
      <c r="T26"/>
      <c r="U26"/>
      <c r="V26"/>
      <c r="W26"/>
      <c r="X26"/>
      <c r="Y26"/>
      <c r="Z26"/>
    </row>
    <row r="27" spans="2:26" ht="12.75">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s="11"/>
      <c r="F58" s="11"/>
      <c r="G58" s="11"/>
      <c r="H58" s="11"/>
      <c r="I58" s="11"/>
      <c r="J58" s="11"/>
      <c r="K58" s="11"/>
      <c r="L58" s="11"/>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5.75" customHeight="1">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row r="500" spans="2:26" ht="12.75">
      <c r="B500"/>
      <c r="C500"/>
      <c r="D500"/>
      <c r="E500"/>
      <c r="F500"/>
      <c r="G500"/>
      <c r="H500"/>
      <c r="I500"/>
      <c r="J500"/>
      <c r="K500"/>
      <c r="L500"/>
      <c r="M500"/>
      <c r="N500"/>
      <c r="O500"/>
      <c r="P500"/>
      <c r="Q500"/>
      <c r="R500"/>
      <c r="S500"/>
      <c r="T500"/>
      <c r="U500"/>
      <c r="V500"/>
      <c r="W500"/>
      <c r="X500"/>
      <c r="Y500"/>
      <c r="Z500"/>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8 I4:I58 G4:G58 E4:E58">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8 J4:J58 H4:H58 F4:F58">
      <formula1>$G$2</formula1>
      <formula2>#REF!</formula2>
    </dataValidation>
  </dataValidations>
  <printOptions gridLines="1"/>
  <pageMargins left="0.35" right="0.36" top="1" bottom="1" header="0.5" footer="0.5"/>
  <pageSetup horizontalDpi="96" verticalDpi="96" orientation="landscape" paperSize="9" r:id="rId1"/>
</worksheet>
</file>

<file path=xl/worksheets/sheet5.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83" t="s">
        <v>82</v>
      </c>
    </row>
    <row r="2" ht="5.25" customHeight="1"/>
    <row r="3" ht="78.75" customHeight="1">
      <c r="A3" s="82" t="s">
        <v>97</v>
      </c>
    </row>
    <row r="4" ht="128.25" customHeight="1">
      <c r="A4" s="82" t="s">
        <v>99</v>
      </c>
    </row>
    <row r="5" ht="17.25">
      <c r="A5" s="82" t="s">
        <v>98</v>
      </c>
    </row>
  </sheetData>
  <sheetProtection sheet="1" objects="1" scenarios="1"/>
  <printOptions/>
  <pageMargins left="0.75" right="0.75" top="1" bottom="1" header="0.5" footer="0.5"/>
  <pageSetup horizontalDpi="96" verticalDpi="96"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433" sqref="B433:AF438"/>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62</v>
      </c>
    </row>
    <row r="4" spans="1:37" s="20" customFormat="1" ht="18" customHeight="1">
      <c r="A4" s="5" t="s">
        <v>59</v>
      </c>
      <c r="B4" s="4"/>
      <c r="C4" s="166" t="s">
        <v>21</v>
      </c>
      <c r="D4" s="166"/>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63" t="s">
        <v>19</v>
      </c>
      <c r="M5" s="164"/>
      <c r="N5" s="165"/>
      <c r="O5" s="1"/>
      <c r="P5" s="8"/>
      <c r="Q5" s="40"/>
      <c r="R5" s="40"/>
      <c r="S5" s="10" t="s">
        <v>22</v>
      </c>
      <c r="T5"/>
      <c r="U5" s="24"/>
      <c r="V5" s="21"/>
      <c r="W5" s="22"/>
      <c r="X5" s="13"/>
      <c r="Y5" s="13"/>
      <c r="Z5" s="13"/>
      <c r="AA5" s="22"/>
      <c r="AB5" s="13"/>
      <c r="AC5" s="13"/>
      <c r="AD5" s="22"/>
      <c r="AE5" s="168"/>
      <c r="AF5" s="168"/>
      <c r="AG5" s="168"/>
      <c r="AH5" s="22"/>
      <c r="AI5" s="22"/>
      <c r="AJ5" s="13"/>
      <c r="AK5" s="13"/>
      <c r="AL5" s="26"/>
      <c r="AN5" s="24"/>
      <c r="AO5" s="21"/>
      <c r="AP5" s="22"/>
      <c r="AQ5" s="13"/>
      <c r="AR5" s="13"/>
      <c r="AS5" s="13"/>
      <c r="AT5" s="22"/>
      <c r="AU5" s="13"/>
      <c r="AV5" s="13"/>
      <c r="AW5" s="22"/>
      <c r="AX5" s="168"/>
      <c r="AY5" s="168"/>
      <c r="AZ5" s="168"/>
      <c r="BA5" s="22"/>
      <c r="BB5" s="22"/>
      <c r="BC5" s="13"/>
      <c r="BD5" s="13"/>
      <c r="BE5" s="26"/>
      <c r="BG5" s="24"/>
      <c r="BH5" s="21"/>
      <c r="BI5" s="22"/>
      <c r="BJ5" s="13"/>
      <c r="BK5" s="13"/>
      <c r="BL5" s="13"/>
      <c r="BM5" s="22"/>
      <c r="BN5" s="13"/>
      <c r="BO5" s="13"/>
      <c r="BP5" s="22"/>
      <c r="BQ5" s="168"/>
      <c r="BR5" s="168"/>
      <c r="BS5" s="168"/>
      <c r="BT5" s="22"/>
      <c r="BU5" s="22"/>
      <c r="BV5" s="13"/>
      <c r="BW5" s="13"/>
      <c r="BX5" s="26"/>
      <c r="BZ5" s="24"/>
      <c r="CA5" s="21"/>
      <c r="CB5" s="22"/>
      <c r="CC5" s="13"/>
      <c r="CD5" s="13"/>
      <c r="CE5" s="13"/>
      <c r="CF5" s="22"/>
      <c r="CG5" s="13"/>
      <c r="CH5" s="13"/>
      <c r="CI5" s="22"/>
      <c r="CJ5" s="168"/>
      <c r="CK5" s="168"/>
      <c r="CL5" s="168"/>
      <c r="CM5" s="22"/>
      <c r="CN5" s="22"/>
      <c r="CO5" s="13"/>
      <c r="CP5" s="13"/>
      <c r="CQ5" s="26"/>
      <c r="CS5" s="24"/>
      <c r="CT5" s="21"/>
      <c r="CU5" s="22"/>
      <c r="CV5" s="13"/>
      <c r="CW5" s="13"/>
      <c r="CX5" s="13"/>
      <c r="CY5" s="22"/>
      <c r="CZ5" s="13"/>
      <c r="DA5" s="13"/>
      <c r="DB5" s="22"/>
      <c r="DC5" s="168"/>
      <c r="DD5" s="168"/>
      <c r="DE5" s="168"/>
      <c r="DF5" s="22"/>
      <c r="DG5" s="22"/>
      <c r="DH5" s="13"/>
      <c r="DI5" s="13"/>
      <c r="DJ5" s="26"/>
      <c r="DL5" s="24"/>
      <c r="DM5" s="21"/>
      <c r="DN5" s="22"/>
      <c r="DO5" s="13"/>
      <c r="DP5" s="13"/>
      <c r="DQ5" s="13"/>
      <c r="DR5" s="22"/>
      <c r="DS5" s="13"/>
      <c r="DT5" s="13"/>
      <c r="DU5" s="22"/>
      <c r="DV5" s="168"/>
      <c r="DW5" s="168"/>
      <c r="DX5" s="168"/>
      <c r="DY5" s="22"/>
      <c r="DZ5" s="22"/>
      <c r="EA5" s="13"/>
      <c r="EB5" s="13"/>
      <c r="EC5" s="26"/>
      <c r="EE5" s="24"/>
      <c r="EF5" s="21"/>
      <c r="EG5" s="22"/>
      <c r="EH5" s="13"/>
      <c r="EI5" s="13"/>
      <c r="EJ5" s="13"/>
      <c r="EK5" s="22"/>
      <c r="EL5" s="13"/>
      <c r="EM5" s="13"/>
      <c r="EN5" s="22"/>
      <c r="EO5" s="168"/>
      <c r="EP5" s="168"/>
      <c r="EQ5" s="168"/>
      <c r="ER5" s="22"/>
      <c r="ES5" s="22"/>
      <c r="ET5" s="13"/>
      <c r="EU5" s="13"/>
      <c r="EV5" s="26"/>
      <c r="EX5" s="24"/>
      <c r="EY5" s="21"/>
      <c r="EZ5" s="22"/>
      <c r="FA5" s="13"/>
      <c r="FB5" s="13"/>
      <c r="FC5" s="13"/>
      <c r="FD5" s="22"/>
      <c r="FE5" s="13"/>
      <c r="FF5" s="13"/>
      <c r="FG5" s="22"/>
      <c r="FH5" s="168"/>
      <c r="FI5" s="168"/>
      <c r="FJ5" s="168"/>
      <c r="FK5" s="22"/>
      <c r="FL5" s="22"/>
      <c r="FM5" s="13"/>
      <c r="FN5" s="13"/>
      <c r="FO5" s="26"/>
      <c r="FQ5" s="24"/>
      <c r="FR5" s="21"/>
      <c r="FS5" s="22"/>
      <c r="FT5" s="13"/>
      <c r="FU5" s="13"/>
      <c r="FV5" s="13"/>
      <c r="FW5" s="22"/>
      <c r="FX5" s="13"/>
      <c r="FY5" s="13"/>
      <c r="FZ5" s="22"/>
      <c r="GA5" s="168"/>
      <c r="GB5" s="168"/>
      <c r="GC5" s="168"/>
      <c r="GD5" s="22"/>
      <c r="GE5" s="22"/>
      <c r="GF5" s="13"/>
      <c r="GG5" s="13"/>
      <c r="GH5" s="26"/>
      <c r="GJ5" s="24"/>
      <c r="GK5" s="21"/>
      <c r="GL5" s="22"/>
      <c r="GM5" s="13"/>
      <c r="GN5" s="13"/>
      <c r="GO5" s="13"/>
      <c r="GP5" s="22"/>
      <c r="GQ5" s="13"/>
      <c r="GR5" s="13"/>
      <c r="GS5" s="22"/>
      <c r="GT5" s="168"/>
      <c r="GU5" s="168"/>
      <c r="GV5" s="168"/>
      <c r="GW5" s="22"/>
      <c r="GX5" s="22"/>
      <c r="GY5" s="13"/>
      <c r="GZ5" s="13"/>
      <c r="HA5" s="26"/>
      <c r="HC5" s="24"/>
      <c r="HD5" s="21"/>
      <c r="HE5" s="22"/>
      <c r="HF5" s="13"/>
      <c r="HG5" s="13"/>
      <c r="HH5" s="13"/>
      <c r="HI5" s="22"/>
      <c r="HJ5" s="13"/>
      <c r="HK5" s="13"/>
      <c r="HL5" s="22"/>
      <c r="HM5" s="168"/>
      <c r="HN5" s="168"/>
      <c r="HO5" s="168"/>
      <c r="HP5" s="22"/>
      <c r="HQ5" s="22"/>
      <c r="HR5" s="13"/>
      <c r="HS5" s="13"/>
      <c r="HT5" s="26"/>
      <c r="HV5" s="24"/>
      <c r="HW5" s="21"/>
      <c r="HX5" s="22"/>
      <c r="HY5" s="13"/>
      <c r="HZ5" s="13"/>
      <c r="IA5" s="13"/>
      <c r="IB5" s="22"/>
      <c r="IC5" s="13"/>
      <c r="ID5" s="13"/>
      <c r="IE5" s="22"/>
      <c r="IF5" s="168"/>
      <c r="IG5" s="168"/>
      <c r="IH5" s="168"/>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36</v>
      </c>
      <c r="B9" s="4"/>
      <c r="C9" s="166" t="s">
        <v>48</v>
      </c>
      <c r="D9" s="166"/>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63" t="s">
        <v>19</v>
      </c>
      <c r="M10" s="164"/>
      <c r="N10" s="165"/>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37</v>
      </c>
      <c r="B19" s="4"/>
      <c r="C19" s="166" t="s">
        <v>49</v>
      </c>
      <c r="D19" s="166"/>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63" t="s">
        <v>19</v>
      </c>
      <c r="M20" s="164"/>
      <c r="N20" s="165"/>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38</v>
      </c>
      <c r="B29" s="4"/>
      <c r="C29" s="166" t="s">
        <v>38</v>
      </c>
      <c r="D29" s="166"/>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63" t="s">
        <v>19</v>
      </c>
      <c r="M30" s="164"/>
      <c r="N30" s="165"/>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58</v>
      </c>
      <c r="C49" s="166" t="s">
        <v>50</v>
      </c>
      <c r="D49" s="166"/>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63" t="s">
        <v>19</v>
      </c>
      <c r="M50" s="164"/>
      <c r="N50" s="165"/>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51</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52</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53</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57</v>
      </c>
      <c r="C159" s="166" t="s">
        <v>54</v>
      </c>
      <c r="D159" s="166"/>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63" t="s">
        <v>19</v>
      </c>
      <c r="M160" s="164"/>
      <c r="N160" s="165"/>
      <c r="O160" s="1"/>
      <c r="P160" s="8"/>
      <c r="Q160" s="40"/>
      <c r="R160" s="40"/>
      <c r="S160" s="10" t="s">
        <v>22</v>
      </c>
    </row>
    <row r="161" spans="1:19" s="20" customFormat="1" ht="12.75">
      <c r="A161" s="20" t="s">
        <v>51</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52</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53</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56</v>
      </c>
      <c r="C269" s="166" t="s">
        <v>55</v>
      </c>
      <c r="D269" s="166"/>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63" t="s">
        <v>19</v>
      </c>
      <c r="M270" s="164"/>
      <c r="N270" s="165"/>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51</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52</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53</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60</v>
      </c>
      <c r="C379" s="166" t="s">
        <v>61</v>
      </c>
      <c r="D379" s="166"/>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63" t="s">
        <v>19</v>
      </c>
      <c r="M380" s="164"/>
      <c r="N380" s="165"/>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51</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67"/>
      <c r="D718" s="167"/>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68"/>
      <c r="M719" s="168"/>
      <c r="N719" s="168"/>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67"/>
      <c r="D778" s="167"/>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68"/>
      <c r="M779" s="168"/>
      <c r="N779" s="168"/>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67"/>
      <c r="D838" s="167"/>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68"/>
      <c r="M839" s="168"/>
      <c r="N839" s="168"/>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67"/>
      <c r="D898" s="167"/>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68"/>
      <c r="M899" s="168"/>
      <c r="N899" s="168"/>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67"/>
      <c r="D958" s="167"/>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68"/>
      <c r="M959" s="168"/>
      <c r="N959" s="168"/>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67"/>
      <c r="D1018" s="167"/>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68"/>
      <c r="M1019" s="168"/>
      <c r="N1019" s="168"/>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C1018:D1018"/>
    <mergeCell ref="L1019:N1019"/>
    <mergeCell ref="IF5:IH5"/>
    <mergeCell ref="HM5:HO5"/>
    <mergeCell ref="BQ5:BS5"/>
    <mergeCell ref="CJ5:CL5"/>
    <mergeCell ref="DC5:DE5"/>
    <mergeCell ref="GT5:GV5"/>
    <mergeCell ref="DV5:DX5"/>
    <mergeCell ref="EO5:EQ5"/>
    <mergeCell ref="C4:D4"/>
    <mergeCell ref="AE5:AG5"/>
    <mergeCell ref="AX5:AZ5"/>
    <mergeCell ref="L5:N5"/>
    <mergeCell ref="FH5:FJ5"/>
    <mergeCell ref="GA5:GC5"/>
    <mergeCell ref="C778:D778"/>
    <mergeCell ref="L779:N779"/>
    <mergeCell ref="C718:D718"/>
    <mergeCell ref="L719:N719"/>
    <mergeCell ref="C9:D9"/>
    <mergeCell ref="L10:N10"/>
    <mergeCell ref="C19:D19"/>
    <mergeCell ref="L20:N20"/>
    <mergeCell ref="C838:D838"/>
    <mergeCell ref="L839:N839"/>
    <mergeCell ref="C958:D958"/>
    <mergeCell ref="L959:N959"/>
    <mergeCell ref="C898:D898"/>
    <mergeCell ref="L899:N899"/>
    <mergeCell ref="C29:D29"/>
    <mergeCell ref="L30:N30"/>
    <mergeCell ref="C49:D49"/>
    <mergeCell ref="L50:N50"/>
    <mergeCell ref="L270:N270"/>
    <mergeCell ref="C379:D379"/>
    <mergeCell ref="L380:N380"/>
    <mergeCell ref="C159:D159"/>
    <mergeCell ref="L160:N160"/>
    <mergeCell ref="C269:D269"/>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7.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104</v>
      </c>
      <c r="B1" s="18" t="s">
        <v>114</v>
      </c>
      <c r="C1" s="11">
        <v>24.05</v>
      </c>
      <c r="D1" s="11">
        <v>6.07</v>
      </c>
      <c r="E1" s="11">
        <v>13.25</v>
      </c>
      <c r="F1" s="11">
        <v>6.56</v>
      </c>
      <c r="G1" s="11">
        <v>24.5</v>
      </c>
      <c r="H1" s="11">
        <v>6.83</v>
      </c>
      <c r="I1" s="11">
        <v>11.7</v>
      </c>
      <c r="J1" s="11">
        <v>6.02</v>
      </c>
      <c r="K1" s="17">
        <f aca="true" t="shared" si="0" ref="K1:K12">IF(((SUM(C1:J1))*100)&lt;&gt;INT((SUM(C1:J1)*100)),"Too many dec places","")</f>
      </c>
    </row>
    <row r="2" spans="1:11" ht="15">
      <c r="A2" t="s">
        <v>105</v>
      </c>
      <c r="B2" s="15" t="s">
        <v>112</v>
      </c>
      <c r="C2" s="11">
        <v>17.3</v>
      </c>
      <c r="D2" s="11">
        <v>7.22</v>
      </c>
      <c r="E2" s="11">
        <v>19.1</v>
      </c>
      <c r="F2" s="11">
        <v>7.41</v>
      </c>
      <c r="G2" s="11">
        <v>22.4</v>
      </c>
      <c r="H2" s="11">
        <v>7.35</v>
      </c>
      <c r="I2" s="11">
        <v>23.35</v>
      </c>
      <c r="J2" s="11">
        <v>7.32</v>
      </c>
      <c r="K2" s="17">
        <f t="shared" si="0"/>
      </c>
    </row>
    <row r="3" spans="1:11" ht="15">
      <c r="A3" t="s">
        <v>106</v>
      </c>
      <c r="B3" s="15" t="s">
        <v>114</v>
      </c>
      <c r="C3" s="11">
        <v>28.2</v>
      </c>
      <c r="D3" s="11">
        <v>5.73</v>
      </c>
      <c r="E3" s="11">
        <v>29.6</v>
      </c>
      <c r="F3" s="11">
        <v>5.58</v>
      </c>
      <c r="G3" s="11">
        <v>29.8</v>
      </c>
      <c r="H3" s="11">
        <v>5.74</v>
      </c>
      <c r="I3" s="11">
        <v>27.05</v>
      </c>
      <c r="J3" s="11">
        <v>5.84</v>
      </c>
      <c r="K3" s="17">
        <f t="shared" si="0"/>
      </c>
    </row>
    <row r="4" spans="1:11" ht="15">
      <c r="A4" t="s">
        <v>113</v>
      </c>
      <c r="B4" s="15" t="s">
        <v>112</v>
      </c>
      <c r="C4" s="11">
        <v>19.55</v>
      </c>
      <c r="D4" s="11">
        <v>7.68</v>
      </c>
      <c r="E4" s="11">
        <v>20.9</v>
      </c>
      <c r="F4" s="11">
        <v>7.57</v>
      </c>
      <c r="G4" s="11">
        <v>18.2</v>
      </c>
      <c r="H4" s="11">
        <v>7.46</v>
      </c>
      <c r="I4" s="11">
        <v>16.4</v>
      </c>
      <c r="J4" s="11">
        <v>8.66</v>
      </c>
      <c r="K4" s="17">
        <f t="shared" si="0"/>
      </c>
    </row>
    <row r="5" spans="1:11" ht="15">
      <c r="A5" t="s">
        <v>103</v>
      </c>
      <c r="B5" s="15" t="s">
        <v>112</v>
      </c>
      <c r="C5" s="11">
        <v>21.6</v>
      </c>
      <c r="D5" s="11">
        <v>7.51</v>
      </c>
      <c r="E5" s="11">
        <v>21.15</v>
      </c>
      <c r="F5" s="11">
        <v>7.39</v>
      </c>
      <c r="G5" s="11">
        <v>19.4</v>
      </c>
      <c r="H5" s="11">
        <v>7.24</v>
      </c>
      <c r="I5" s="11">
        <v>21.6</v>
      </c>
      <c r="J5" s="11">
        <v>7.36</v>
      </c>
      <c r="K5" s="17">
        <f t="shared" si="0"/>
      </c>
    </row>
    <row r="6" spans="1:11" ht="15">
      <c r="A6" t="s">
        <v>107</v>
      </c>
      <c r="B6" s="15" t="s">
        <v>112</v>
      </c>
      <c r="C6" s="11">
        <v>16.8</v>
      </c>
      <c r="D6" s="11">
        <v>8.14</v>
      </c>
      <c r="E6" s="11">
        <v>20.25</v>
      </c>
      <c r="F6" s="11">
        <v>7.81</v>
      </c>
      <c r="G6" s="11">
        <v>22.15</v>
      </c>
      <c r="H6" s="11">
        <v>7.6</v>
      </c>
      <c r="I6" s="11">
        <v>17.8</v>
      </c>
      <c r="J6" s="11">
        <v>8.92</v>
      </c>
      <c r="K6" s="17">
        <f t="shared" si="0"/>
      </c>
    </row>
    <row r="7" spans="1:11" ht="15">
      <c r="A7" t="s">
        <v>108</v>
      </c>
      <c r="B7" s="15" t="s">
        <v>112</v>
      </c>
      <c r="C7" s="11">
        <v>20.85</v>
      </c>
      <c r="D7" s="11">
        <v>7.82</v>
      </c>
      <c r="E7" s="11">
        <v>16.85</v>
      </c>
      <c r="F7" s="11">
        <v>7.86</v>
      </c>
      <c r="G7" s="11">
        <v>22.1</v>
      </c>
      <c r="H7" s="11">
        <v>7.42</v>
      </c>
      <c r="I7" s="11">
        <v>20.15</v>
      </c>
      <c r="J7" s="11">
        <v>7.29</v>
      </c>
      <c r="K7" s="17">
        <f t="shared" si="0"/>
      </c>
    </row>
    <row r="8" spans="1:11" ht="15">
      <c r="A8" t="s">
        <v>110</v>
      </c>
      <c r="B8" s="15" t="s">
        <v>114</v>
      </c>
      <c r="C8" s="11">
        <v>27.6</v>
      </c>
      <c r="D8" s="11">
        <v>5.52</v>
      </c>
      <c r="E8" s="11">
        <v>27.15</v>
      </c>
      <c r="F8" s="11">
        <v>5.53</v>
      </c>
      <c r="G8" s="11">
        <v>26.3</v>
      </c>
      <c r="H8" s="11">
        <v>5.4</v>
      </c>
      <c r="I8" s="11">
        <v>27.35</v>
      </c>
      <c r="J8" s="11">
        <v>5.68</v>
      </c>
      <c r="K8" s="17">
        <f t="shared" si="0"/>
      </c>
    </row>
    <row r="9" spans="1:11" ht="15">
      <c r="A9" t="s">
        <v>102</v>
      </c>
      <c r="B9" s="15" t="s">
        <v>114</v>
      </c>
      <c r="C9" s="11">
        <v>30.25</v>
      </c>
      <c r="D9" s="11">
        <v>4.75</v>
      </c>
      <c r="E9" s="11">
        <v>34.6</v>
      </c>
      <c r="F9" s="11">
        <v>4.57</v>
      </c>
      <c r="G9" s="11">
        <v>35.8</v>
      </c>
      <c r="H9" s="11">
        <v>4.37</v>
      </c>
      <c r="I9" s="11">
        <v>30.85</v>
      </c>
      <c r="J9" s="11">
        <v>4.86</v>
      </c>
      <c r="K9" s="17">
        <f t="shared" si="0"/>
      </c>
    </row>
    <row r="10" spans="1:11" ht="15">
      <c r="A10" t="s">
        <v>109</v>
      </c>
      <c r="B10" s="15" t="s">
        <v>112</v>
      </c>
      <c r="C10" s="11">
        <v>20.7</v>
      </c>
      <c r="D10" s="11">
        <v>7.43</v>
      </c>
      <c r="E10" s="11">
        <v>20.7</v>
      </c>
      <c r="F10" s="11">
        <v>7.3</v>
      </c>
      <c r="G10" s="11">
        <v>20.6</v>
      </c>
      <c r="H10" s="11">
        <v>7.17</v>
      </c>
      <c r="I10" s="11">
        <v>22.4</v>
      </c>
      <c r="J10" s="11">
        <v>7.45</v>
      </c>
      <c r="K10" s="17">
        <f t="shared" si="0"/>
      </c>
    </row>
    <row r="11" spans="1:11" ht="15">
      <c r="A11" t="s">
        <v>111</v>
      </c>
      <c r="B11" s="15" t="s">
        <v>112</v>
      </c>
      <c r="C11" s="11">
        <v>19.15</v>
      </c>
      <c r="D11" s="11">
        <v>7.09</v>
      </c>
      <c r="E11" s="11">
        <v>17</v>
      </c>
      <c r="F11" s="11">
        <v>7.4</v>
      </c>
      <c r="G11" s="11">
        <v>22.15</v>
      </c>
      <c r="H11" s="11">
        <v>7.36</v>
      </c>
      <c r="I11" s="11">
        <v>22.1</v>
      </c>
      <c r="J11" s="11">
        <v>7.57</v>
      </c>
      <c r="K11" s="17">
        <f t="shared" si="0"/>
      </c>
    </row>
    <row r="12" spans="1:11" ht="15">
      <c r="A12" t="s">
        <v>115</v>
      </c>
      <c r="B12" s="15" t="s">
        <v>112</v>
      </c>
      <c r="C12" s="11">
        <v>17.45</v>
      </c>
      <c r="D12" s="11">
        <v>7.84</v>
      </c>
      <c r="E12" s="11">
        <v>17.15</v>
      </c>
      <c r="F12" s="11">
        <v>8</v>
      </c>
      <c r="G12" s="11">
        <v>17.2</v>
      </c>
      <c r="H12" s="11">
        <v>7.4</v>
      </c>
      <c r="I12" s="11">
        <v>18.9</v>
      </c>
      <c r="J12" s="11">
        <v>7.49</v>
      </c>
      <c r="K12" s="17">
        <f t="shared" si="0"/>
      </c>
    </row>
    <row r="13" spans="3:11" ht="12.75">
      <c r="C13" s="11"/>
      <c r="D13" s="11"/>
      <c r="E13" s="11"/>
      <c r="F13" s="11"/>
      <c r="G13" s="11"/>
      <c r="H13" s="11"/>
      <c r="I13" s="11"/>
      <c r="J13" s="11"/>
      <c r="K13" s="17"/>
    </row>
    <row r="14" spans="3:11" ht="12.75">
      <c r="C14" s="11"/>
      <c r="D14" s="11"/>
      <c r="E14" s="11"/>
      <c r="F14" s="11"/>
      <c r="G14" s="11"/>
      <c r="H14" s="11"/>
      <c r="I14" s="11"/>
      <c r="J14" s="11"/>
      <c r="K14" s="17"/>
    </row>
    <row r="15" spans="3:11" ht="12.75">
      <c r="C15" s="11"/>
      <c r="D15" s="11"/>
      <c r="E15" s="11"/>
      <c r="F15" s="11"/>
      <c r="G15" s="11"/>
      <c r="H15" s="11"/>
      <c r="I15" s="11"/>
      <c r="J15" s="11"/>
      <c r="K15" s="17"/>
    </row>
    <row r="16" spans="3:11" ht="12.75">
      <c r="C16" s="11"/>
      <c r="D16" s="11"/>
      <c r="E16" s="11"/>
      <c r="F16" s="11"/>
      <c r="G16" s="11"/>
      <c r="H16" s="11"/>
      <c r="I16" s="11"/>
      <c r="J16" s="11"/>
      <c r="K16" s="17"/>
    </row>
    <row r="17" spans="3:11" ht="12.75">
      <c r="C17" s="11"/>
      <c r="D17" s="11"/>
      <c r="E17" s="11"/>
      <c r="F17" s="11"/>
      <c r="G17" s="11"/>
      <c r="H17" s="11"/>
      <c r="I17" s="11"/>
      <c r="J17" s="11"/>
      <c r="K17" s="17"/>
    </row>
    <row r="18" spans="3:11" ht="12.75">
      <c r="C18" s="11"/>
      <c r="D18" s="11"/>
      <c r="E18" s="11"/>
      <c r="F18" s="11"/>
      <c r="G18" s="11"/>
      <c r="H18" s="11"/>
      <c r="I18" s="11"/>
      <c r="J18" s="11"/>
      <c r="K18" s="17"/>
    </row>
    <row r="19" spans="3:11" ht="12.75">
      <c r="C19" s="11"/>
      <c r="D19" s="11"/>
      <c r="E19" s="11"/>
      <c r="F19" s="11"/>
      <c r="G19" s="11"/>
      <c r="H19" s="11"/>
      <c r="I19" s="11"/>
      <c r="J19" s="11"/>
      <c r="K19" s="17"/>
    </row>
    <row r="20" spans="3:11" ht="12.75">
      <c r="C20" s="11"/>
      <c r="D20" s="11"/>
      <c r="E20" s="11"/>
      <c r="F20" s="11"/>
      <c r="G20" s="11"/>
      <c r="H20" s="11"/>
      <c r="I20" s="11"/>
      <c r="J20" s="11"/>
      <c r="K20" s="17"/>
    </row>
    <row r="21" spans="3:11" ht="12.75">
      <c r="C21" s="11"/>
      <c r="D21" s="11"/>
      <c r="E21" s="11"/>
      <c r="F21" s="11"/>
      <c r="G21" s="11"/>
      <c r="H21" s="11"/>
      <c r="I21" s="11"/>
      <c r="J21" s="11"/>
      <c r="K21" s="17"/>
    </row>
    <row r="22" spans="3:11" ht="12.75">
      <c r="C22" s="11"/>
      <c r="D22" s="11"/>
      <c r="E22" s="11"/>
      <c r="F22" s="11"/>
      <c r="G22" s="11"/>
      <c r="H22" s="11"/>
      <c r="I22" s="11"/>
      <c r="J22" s="11"/>
      <c r="K22" s="17"/>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16"/>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9"/>
      <c r="B3" s="60"/>
      <c r="C3" s="60"/>
      <c r="D3" s="68"/>
      <c r="E3" s="69"/>
      <c r="F3" s="71"/>
      <c r="G3" s="72"/>
      <c r="H3" s="74"/>
      <c r="I3" s="75"/>
      <c r="J3" s="85"/>
      <c r="K3" s="84"/>
      <c r="L3" s="47" t="s">
        <v>1</v>
      </c>
      <c r="M3" s="47" t="s">
        <v>1</v>
      </c>
      <c r="N3" s="47" t="s">
        <v>1</v>
      </c>
      <c r="O3" s="47" t="s">
        <v>1</v>
      </c>
      <c r="P3" s="48" t="s">
        <v>2</v>
      </c>
      <c r="Q3" s="49" t="s">
        <v>4</v>
      </c>
      <c r="R3" s="49" t="s">
        <v>4</v>
      </c>
      <c r="S3" s="47" t="s">
        <v>4</v>
      </c>
      <c r="T3" s="47" t="s">
        <v>4</v>
      </c>
      <c r="U3" s="47" t="s">
        <v>3</v>
      </c>
      <c r="V3" s="48" t="s">
        <v>2</v>
      </c>
      <c r="W3" s="49" t="s">
        <v>72</v>
      </c>
      <c r="X3" s="58">
        <v>110.34</v>
      </c>
    </row>
    <row r="4" spans="1:24" ht="23.25" thickBot="1">
      <c r="A4" s="61" t="s">
        <v>5</v>
      </c>
      <c r="B4" s="62" t="s">
        <v>6</v>
      </c>
      <c r="C4" s="63" t="s">
        <v>7</v>
      </c>
      <c r="D4" s="70" t="s">
        <v>8</v>
      </c>
      <c r="E4" s="70" t="s">
        <v>9</v>
      </c>
      <c r="F4" s="73" t="s">
        <v>8</v>
      </c>
      <c r="G4" s="73" t="s">
        <v>9</v>
      </c>
      <c r="H4" s="76" t="s">
        <v>8</v>
      </c>
      <c r="I4" s="76" t="s">
        <v>9</v>
      </c>
      <c r="J4" s="86" t="s">
        <v>8</v>
      </c>
      <c r="K4" s="86" t="s">
        <v>9</v>
      </c>
      <c r="L4" s="50" t="s">
        <v>10</v>
      </c>
      <c r="M4" s="50" t="s">
        <v>11</v>
      </c>
      <c r="N4" s="50" t="s">
        <v>13</v>
      </c>
      <c r="O4" s="50" t="s">
        <v>12</v>
      </c>
      <c r="P4" s="50" t="s">
        <v>14</v>
      </c>
      <c r="Q4" s="50" t="s">
        <v>0</v>
      </c>
      <c r="R4" s="50" t="s">
        <v>15</v>
      </c>
      <c r="S4" s="51" t="s">
        <v>3</v>
      </c>
      <c r="T4" s="51" t="s">
        <v>16</v>
      </c>
      <c r="U4" s="52" t="s">
        <v>17</v>
      </c>
      <c r="V4" s="52" t="s">
        <v>18</v>
      </c>
      <c r="W4" s="53" t="s">
        <v>74</v>
      </c>
      <c r="X4" s="54" t="s">
        <v>73</v>
      </c>
    </row>
    <row r="5" spans="1:24" ht="15" thickBot="1">
      <c r="A5" s="64"/>
      <c r="B5" s="65"/>
      <c r="C5" s="18"/>
      <c r="D5" s="32"/>
      <c r="E5" s="32"/>
      <c r="F5" s="32"/>
      <c r="G5" s="32"/>
      <c r="H5" s="32"/>
      <c r="I5" s="32"/>
      <c r="J5" s="32"/>
      <c r="K5" s="32"/>
      <c r="L5" s="55">
        <f>SUM(D5,F5,H5,J5)</f>
        <v>0</v>
      </c>
      <c r="M5" s="56">
        <f>IF(COUNT(D5,F5,H5,J5)=4,MINA(D5,F5,H5,J5),0)</f>
        <v>0</v>
      </c>
      <c r="N5" s="56">
        <f>SUM(L5-M5)</f>
        <v>0</v>
      </c>
      <c r="O5" s="56">
        <f>MAX(D5,F5,H5,J5)</f>
        <v>0</v>
      </c>
      <c r="P5" s="56">
        <f>MIN(E5,G5,I5,K5)</f>
        <v>0</v>
      </c>
      <c r="Q5" s="56"/>
      <c r="R5" s="56"/>
      <c r="S5" s="55">
        <v>0</v>
      </c>
      <c r="T5" s="56"/>
      <c r="U5" s="56">
        <f>MAX(O5,S5)</f>
        <v>0</v>
      </c>
      <c r="V5" s="56">
        <f>MIN(P5,T5)</f>
        <v>0</v>
      </c>
      <c r="W5" s="57">
        <f>IF(V5&lt;&gt;0,SUM($X$3/V5*12),"")</f>
      </c>
      <c r="X5" s="57">
        <f>IF(V5&lt;&gt;0,SUM(3600/V5*$X$3/5280),"")</f>
      </c>
    </row>
    <row r="6" spans="1:24" ht="15" thickBot="1">
      <c r="A6" s="66"/>
      <c r="B6" s="30"/>
      <c r="C6" s="15"/>
      <c r="D6" s="32"/>
      <c r="E6" s="32"/>
      <c r="F6" s="32"/>
      <c r="G6" s="32"/>
      <c r="H6" s="32"/>
      <c r="I6" s="32"/>
      <c r="J6" s="32"/>
      <c r="K6" s="32"/>
      <c r="L6" s="55"/>
      <c r="M6" s="56"/>
      <c r="N6" s="56"/>
      <c r="O6" s="56"/>
      <c r="P6" s="56"/>
      <c r="Q6" s="56"/>
      <c r="R6" s="56"/>
      <c r="S6" s="55"/>
      <c r="T6" s="56"/>
      <c r="U6" s="56"/>
      <c r="V6" s="56"/>
      <c r="W6" s="57">
        <f aca="true" t="shared" si="0" ref="W6:W16">IF(V6&lt;&gt;0,SUM($X$3/V6*12),"")</f>
      </c>
      <c r="X6" s="57">
        <f aca="true" t="shared" si="1" ref="X6:X16">IF(V6&lt;&gt;0,SUM(3600/V6*$X$3/5280),"")</f>
      </c>
    </row>
    <row r="7" spans="1:24" ht="15" thickBot="1">
      <c r="A7" s="66"/>
      <c r="B7" s="30"/>
      <c r="C7" s="15"/>
      <c r="D7" s="32"/>
      <c r="E7" s="32"/>
      <c r="F7" s="32"/>
      <c r="G7" s="32"/>
      <c r="H7" s="32"/>
      <c r="I7" s="32"/>
      <c r="J7" s="32"/>
      <c r="K7" s="32"/>
      <c r="L7" s="55"/>
      <c r="M7" s="56"/>
      <c r="N7" s="56"/>
      <c r="O7" s="56"/>
      <c r="P7" s="56"/>
      <c r="Q7" s="56"/>
      <c r="R7" s="56"/>
      <c r="S7" s="55"/>
      <c r="T7" s="56"/>
      <c r="U7" s="56"/>
      <c r="V7" s="56"/>
      <c r="W7" s="57">
        <f t="shared" si="0"/>
      </c>
      <c r="X7" s="57">
        <f t="shared" si="1"/>
      </c>
    </row>
    <row r="8" spans="1:24" ht="15" thickBot="1">
      <c r="A8" s="66"/>
      <c r="B8" s="30"/>
      <c r="C8" s="15"/>
      <c r="D8" s="32"/>
      <c r="E8" s="32"/>
      <c r="F8" s="32"/>
      <c r="G8" s="32"/>
      <c r="H8" s="32"/>
      <c r="I8" s="32"/>
      <c r="J8" s="32"/>
      <c r="K8" s="32"/>
      <c r="L8" s="55"/>
      <c r="M8" s="56"/>
      <c r="N8" s="56"/>
      <c r="O8" s="56"/>
      <c r="P8" s="56"/>
      <c r="Q8" s="56"/>
      <c r="R8" s="56"/>
      <c r="S8" s="55"/>
      <c r="T8" s="56"/>
      <c r="U8" s="56"/>
      <c r="V8" s="56"/>
      <c r="W8" s="57">
        <f t="shared" si="0"/>
      </c>
      <c r="X8" s="57">
        <f t="shared" si="1"/>
      </c>
    </row>
    <row r="9" spans="1:24" ht="15" thickBot="1">
      <c r="A9" s="66"/>
      <c r="B9" s="30"/>
      <c r="C9" s="15"/>
      <c r="D9" s="32"/>
      <c r="E9" s="32"/>
      <c r="F9" s="32"/>
      <c r="G9" s="32"/>
      <c r="H9" s="32"/>
      <c r="I9" s="32"/>
      <c r="J9" s="32"/>
      <c r="K9" s="32"/>
      <c r="L9" s="55"/>
      <c r="M9" s="56"/>
      <c r="N9" s="56"/>
      <c r="O9" s="56"/>
      <c r="P9" s="56"/>
      <c r="Q9" s="56"/>
      <c r="R9" s="56"/>
      <c r="S9" s="55"/>
      <c r="T9" s="56"/>
      <c r="U9" s="56"/>
      <c r="V9" s="56"/>
      <c r="W9" s="57">
        <f t="shared" si="0"/>
      </c>
      <c r="X9" s="57">
        <f t="shared" si="1"/>
      </c>
    </row>
    <row r="10" spans="1:24" ht="15" thickBot="1">
      <c r="A10" s="66"/>
      <c r="B10" s="30"/>
      <c r="C10" s="15"/>
      <c r="D10" s="32"/>
      <c r="E10" s="32"/>
      <c r="F10" s="32"/>
      <c r="G10" s="32"/>
      <c r="H10" s="32"/>
      <c r="I10" s="32"/>
      <c r="J10" s="32"/>
      <c r="K10" s="32"/>
      <c r="L10" s="55"/>
      <c r="M10" s="56"/>
      <c r="N10" s="56"/>
      <c r="O10" s="56"/>
      <c r="P10" s="56"/>
      <c r="Q10" s="56"/>
      <c r="R10" s="56"/>
      <c r="S10" s="55"/>
      <c r="T10" s="56"/>
      <c r="U10" s="56"/>
      <c r="V10" s="56"/>
      <c r="W10" s="57">
        <f t="shared" si="0"/>
      </c>
      <c r="X10" s="57">
        <f t="shared" si="1"/>
      </c>
    </row>
    <row r="11" spans="1:24" ht="15" thickBot="1">
      <c r="A11" s="66"/>
      <c r="B11" s="30"/>
      <c r="C11" s="15"/>
      <c r="D11" s="32"/>
      <c r="E11" s="32"/>
      <c r="F11" s="32"/>
      <c r="G11" s="32"/>
      <c r="H11" s="32"/>
      <c r="I11" s="32"/>
      <c r="J11" s="32"/>
      <c r="K11" s="32"/>
      <c r="L11" s="55"/>
      <c r="M11" s="56"/>
      <c r="N11" s="56"/>
      <c r="O11" s="56"/>
      <c r="P11" s="56"/>
      <c r="Q11" s="56"/>
      <c r="R11" s="56"/>
      <c r="S11" s="55"/>
      <c r="T11" s="56"/>
      <c r="U11" s="56"/>
      <c r="V11" s="56"/>
      <c r="W11" s="57">
        <f t="shared" si="0"/>
      </c>
      <c r="X11" s="57">
        <f t="shared" si="1"/>
      </c>
    </row>
    <row r="12" spans="1:24" ht="15" thickBot="1">
      <c r="A12" s="66"/>
      <c r="B12" s="30"/>
      <c r="C12" s="15"/>
      <c r="D12" s="32"/>
      <c r="E12" s="32"/>
      <c r="F12" s="32"/>
      <c r="G12" s="32"/>
      <c r="H12" s="32"/>
      <c r="I12" s="32"/>
      <c r="J12" s="32"/>
      <c r="K12" s="32"/>
      <c r="L12" s="55"/>
      <c r="M12" s="56"/>
      <c r="N12" s="56"/>
      <c r="O12" s="56"/>
      <c r="P12" s="56"/>
      <c r="Q12" s="56"/>
      <c r="R12" s="56"/>
      <c r="S12" s="55"/>
      <c r="T12" s="56"/>
      <c r="U12" s="56"/>
      <c r="V12" s="56"/>
      <c r="W12" s="57">
        <f t="shared" si="0"/>
      </c>
      <c r="X12" s="57">
        <f t="shared" si="1"/>
      </c>
    </row>
    <row r="13" spans="1:24" ht="15" thickBot="1">
      <c r="A13" s="66"/>
      <c r="B13" s="30"/>
      <c r="C13" s="15"/>
      <c r="D13" s="32"/>
      <c r="E13" s="32"/>
      <c r="F13" s="32"/>
      <c r="G13" s="32"/>
      <c r="H13" s="32"/>
      <c r="I13" s="32"/>
      <c r="J13" s="32"/>
      <c r="K13" s="32"/>
      <c r="L13" s="55"/>
      <c r="M13" s="56"/>
      <c r="N13" s="56"/>
      <c r="O13" s="56"/>
      <c r="P13" s="56"/>
      <c r="Q13" s="56"/>
      <c r="R13" s="56"/>
      <c r="S13" s="55"/>
      <c r="T13" s="56"/>
      <c r="U13" s="56"/>
      <c r="V13" s="56"/>
      <c r="W13" s="57">
        <f t="shared" si="0"/>
      </c>
      <c r="X13" s="57">
        <f t="shared" si="1"/>
      </c>
    </row>
    <row r="14" spans="1:24" ht="15" thickBot="1">
      <c r="A14" s="66"/>
      <c r="B14" s="30"/>
      <c r="C14" s="15"/>
      <c r="D14" s="32"/>
      <c r="E14" s="32"/>
      <c r="F14" s="32"/>
      <c r="G14" s="32"/>
      <c r="H14" s="32"/>
      <c r="I14" s="32"/>
      <c r="J14" s="32"/>
      <c r="K14" s="32"/>
      <c r="L14" s="55"/>
      <c r="M14" s="56"/>
      <c r="N14" s="56"/>
      <c r="O14" s="56"/>
      <c r="P14" s="56"/>
      <c r="Q14" s="56"/>
      <c r="R14" s="56"/>
      <c r="S14" s="55"/>
      <c r="T14" s="56"/>
      <c r="U14" s="56"/>
      <c r="V14" s="56"/>
      <c r="W14" s="57">
        <f t="shared" si="0"/>
      </c>
      <c r="X14" s="57">
        <f t="shared" si="1"/>
      </c>
    </row>
    <row r="15" spans="1:24" ht="15" thickBot="1">
      <c r="A15" s="66"/>
      <c r="B15" s="30"/>
      <c r="C15" s="15"/>
      <c r="D15" s="32"/>
      <c r="E15" s="32"/>
      <c r="F15" s="32"/>
      <c r="G15" s="32"/>
      <c r="H15" s="32"/>
      <c r="I15" s="32"/>
      <c r="J15" s="32"/>
      <c r="K15" s="32"/>
      <c r="L15" s="55"/>
      <c r="M15" s="56"/>
      <c r="N15" s="56"/>
      <c r="O15" s="56"/>
      <c r="P15" s="56"/>
      <c r="Q15" s="56"/>
      <c r="R15" s="56"/>
      <c r="S15" s="55"/>
      <c r="T15" s="56"/>
      <c r="U15" s="56"/>
      <c r="V15" s="56"/>
      <c r="W15" s="57">
        <f t="shared" si="0"/>
      </c>
      <c r="X15" s="57">
        <f t="shared" si="1"/>
      </c>
    </row>
    <row r="16" spans="1:24" ht="15" thickBot="1">
      <c r="A16" s="66"/>
      <c r="B16" s="30"/>
      <c r="C16" s="15"/>
      <c r="D16" s="32"/>
      <c r="E16" s="32"/>
      <c r="F16" s="32"/>
      <c r="G16" s="32"/>
      <c r="H16" s="32"/>
      <c r="I16" s="32"/>
      <c r="J16" s="32"/>
      <c r="K16" s="32"/>
      <c r="L16" s="55"/>
      <c r="M16" s="56"/>
      <c r="N16" s="56"/>
      <c r="O16" s="56"/>
      <c r="P16" s="56"/>
      <c r="Q16" s="56"/>
      <c r="R16" s="56"/>
      <c r="S16" s="55"/>
      <c r="T16" s="56"/>
      <c r="U16" s="56"/>
      <c r="V16" s="56"/>
      <c r="W16" s="57">
        <f t="shared" si="0"/>
      </c>
      <c r="X16" s="57">
        <f t="shared" si="1"/>
      </c>
    </row>
    <row r="17" spans="1:24" ht="15" thickBot="1">
      <c r="A17" s="66"/>
      <c r="B17" s="30"/>
      <c r="C17" s="15"/>
      <c r="D17" s="32"/>
      <c r="E17" s="32"/>
      <c r="F17" s="32"/>
      <c r="G17" s="32"/>
      <c r="H17" s="32"/>
      <c r="I17" s="32"/>
      <c r="J17" s="32"/>
      <c r="K17" s="32"/>
      <c r="L17" s="55"/>
      <c r="M17" s="56"/>
      <c r="N17" s="56"/>
      <c r="O17" s="56"/>
      <c r="P17" s="56"/>
      <c r="Q17" s="56"/>
      <c r="R17" s="56"/>
      <c r="S17" s="55"/>
      <c r="T17" s="56"/>
      <c r="U17" s="56"/>
      <c r="V17" s="56"/>
      <c r="W17" s="57"/>
      <c r="X17" s="57"/>
    </row>
    <row r="18" spans="1:24" ht="15" thickBot="1">
      <c r="A18" s="66"/>
      <c r="B18" s="30"/>
      <c r="C18" s="15"/>
      <c r="D18" s="32"/>
      <c r="E18" s="32"/>
      <c r="F18" s="32"/>
      <c r="G18" s="32"/>
      <c r="H18" s="32"/>
      <c r="I18" s="32"/>
      <c r="J18" s="32"/>
      <c r="K18" s="32"/>
      <c r="L18" s="55"/>
      <c r="M18" s="56"/>
      <c r="N18" s="56"/>
      <c r="O18" s="56"/>
      <c r="P18" s="56"/>
      <c r="Q18" s="56"/>
      <c r="R18" s="56"/>
      <c r="S18" s="55"/>
      <c r="T18" s="56"/>
      <c r="U18" s="56"/>
      <c r="V18" s="56"/>
      <c r="W18" s="57"/>
      <c r="X18" s="57"/>
    </row>
    <row r="19" spans="1:24" ht="15" thickBot="1">
      <c r="A19" s="66"/>
      <c r="B19" s="30"/>
      <c r="C19" s="15"/>
      <c r="D19" s="32"/>
      <c r="E19" s="32"/>
      <c r="F19" s="32"/>
      <c r="G19" s="32"/>
      <c r="H19" s="32"/>
      <c r="I19" s="32"/>
      <c r="J19" s="32"/>
      <c r="K19" s="32"/>
      <c r="L19" s="55"/>
      <c r="M19" s="56"/>
      <c r="N19" s="56"/>
      <c r="O19" s="56"/>
      <c r="P19" s="56"/>
      <c r="Q19" s="56"/>
      <c r="R19" s="56"/>
      <c r="S19" s="55"/>
      <c r="T19" s="56"/>
      <c r="U19" s="56"/>
      <c r="V19" s="56"/>
      <c r="W19" s="57"/>
      <c r="X19" s="57"/>
    </row>
    <row r="20" spans="1:24" ht="15" thickBot="1">
      <c r="A20" s="66"/>
      <c r="B20" s="30"/>
      <c r="C20" s="15"/>
      <c r="D20" s="32"/>
      <c r="E20" s="32"/>
      <c r="F20" s="32"/>
      <c r="G20" s="32"/>
      <c r="H20" s="32"/>
      <c r="I20" s="32"/>
      <c r="J20" s="32"/>
      <c r="K20" s="32"/>
      <c r="L20" s="55"/>
      <c r="M20" s="56"/>
      <c r="N20" s="56"/>
      <c r="O20" s="56"/>
      <c r="P20" s="56"/>
      <c r="Q20" s="56"/>
      <c r="R20" s="56"/>
      <c r="S20" s="55"/>
      <c r="T20" s="56"/>
      <c r="U20" s="56"/>
      <c r="V20" s="56"/>
      <c r="W20" s="57"/>
      <c r="X20" s="57"/>
    </row>
    <row r="21" spans="1:24" ht="15" thickBot="1">
      <c r="A21" s="66"/>
      <c r="B21" s="30"/>
      <c r="C21" s="15"/>
      <c r="D21" s="32"/>
      <c r="E21" s="32"/>
      <c r="F21" s="32"/>
      <c r="G21" s="32"/>
      <c r="H21" s="32"/>
      <c r="I21" s="32"/>
      <c r="J21" s="32"/>
      <c r="K21" s="32"/>
      <c r="L21" s="55"/>
      <c r="M21" s="56"/>
      <c r="N21" s="56"/>
      <c r="O21" s="56"/>
      <c r="P21" s="56"/>
      <c r="Q21" s="56"/>
      <c r="R21" s="56"/>
      <c r="S21" s="55"/>
      <c r="T21" s="56"/>
      <c r="U21" s="56"/>
      <c r="V21" s="56"/>
      <c r="W21" s="57"/>
      <c r="X21" s="57"/>
    </row>
    <row r="22" spans="1:24" ht="15" thickBot="1">
      <c r="A22" s="66"/>
      <c r="B22" s="30"/>
      <c r="C22" s="15"/>
      <c r="D22" s="32"/>
      <c r="E22" s="32"/>
      <c r="F22" s="32"/>
      <c r="G22" s="32"/>
      <c r="H22" s="32"/>
      <c r="I22" s="32"/>
      <c r="J22" s="32"/>
      <c r="K22" s="32"/>
      <c r="L22" s="55"/>
      <c r="M22" s="56"/>
      <c r="N22" s="56"/>
      <c r="O22" s="56"/>
      <c r="P22" s="56"/>
      <c r="Q22" s="56"/>
      <c r="R22" s="56"/>
      <c r="S22" s="55"/>
      <c r="T22" s="56"/>
      <c r="U22" s="56"/>
      <c r="V22" s="56"/>
      <c r="W22" s="57"/>
      <c r="X22" s="57"/>
    </row>
    <row r="23" spans="1:24" ht="15" thickBot="1">
      <c r="A23" s="66"/>
      <c r="B23" s="30"/>
      <c r="C23" s="15"/>
      <c r="D23" s="32"/>
      <c r="E23" s="32"/>
      <c r="F23" s="32"/>
      <c r="G23" s="32"/>
      <c r="H23" s="32"/>
      <c r="I23" s="32"/>
      <c r="J23" s="32"/>
      <c r="K23" s="32"/>
      <c r="L23" s="55"/>
      <c r="M23" s="56"/>
      <c r="N23" s="56"/>
      <c r="O23" s="56"/>
      <c r="P23" s="56"/>
      <c r="Q23" s="56"/>
      <c r="R23" s="56"/>
      <c r="S23" s="55"/>
      <c r="T23" s="56"/>
      <c r="U23" s="56"/>
      <c r="V23" s="56"/>
      <c r="W23" s="57"/>
      <c r="X23" s="57"/>
    </row>
    <row r="24" spans="1:24" ht="15" thickBot="1">
      <c r="A24" s="66"/>
      <c r="B24" s="30"/>
      <c r="C24" s="15"/>
      <c r="D24" s="32"/>
      <c r="E24" s="32"/>
      <c r="F24" s="32"/>
      <c r="G24" s="32"/>
      <c r="H24" s="32"/>
      <c r="I24" s="32"/>
      <c r="J24" s="32"/>
      <c r="K24" s="32"/>
      <c r="L24" s="55"/>
      <c r="M24" s="56"/>
      <c r="N24" s="56"/>
      <c r="O24" s="56"/>
      <c r="P24" s="56"/>
      <c r="Q24" s="56"/>
      <c r="R24" s="56"/>
      <c r="S24" s="55"/>
      <c r="T24" s="56"/>
      <c r="U24" s="56"/>
      <c r="V24" s="56"/>
      <c r="W24" s="57"/>
      <c r="X24" s="57"/>
    </row>
    <row r="25" spans="1:24" ht="15" thickBot="1">
      <c r="A25" s="66"/>
      <c r="B25" s="30"/>
      <c r="C25" s="15"/>
      <c r="D25" s="32"/>
      <c r="E25" s="32"/>
      <c r="F25" s="32"/>
      <c r="G25" s="32"/>
      <c r="H25" s="32"/>
      <c r="I25" s="32"/>
      <c r="J25" s="32"/>
      <c r="K25" s="32"/>
      <c r="L25" s="55"/>
      <c r="M25" s="56"/>
      <c r="N25" s="56"/>
      <c r="O25" s="56"/>
      <c r="P25" s="56"/>
      <c r="Q25" s="56"/>
      <c r="R25" s="56"/>
      <c r="S25" s="55"/>
      <c r="T25" s="56"/>
      <c r="U25" s="56"/>
      <c r="V25" s="56"/>
      <c r="W25" s="57"/>
      <c r="X25" s="57"/>
    </row>
    <row r="26" spans="1:24" ht="15" thickBot="1">
      <c r="A26" s="66"/>
      <c r="B26" s="30"/>
      <c r="C26" s="15"/>
      <c r="D26" s="32"/>
      <c r="E26" s="32"/>
      <c r="F26" s="32"/>
      <c r="G26" s="32"/>
      <c r="H26" s="32"/>
      <c r="I26" s="32"/>
      <c r="J26" s="32"/>
      <c r="K26" s="32"/>
      <c r="L26" s="55"/>
      <c r="M26" s="56"/>
      <c r="N26" s="56"/>
      <c r="O26" s="56"/>
      <c r="P26" s="56"/>
      <c r="Q26" s="56"/>
      <c r="R26" s="56"/>
      <c r="S26" s="55"/>
      <c r="T26" s="56"/>
      <c r="U26" s="56"/>
      <c r="V26" s="56"/>
      <c r="W26" s="57"/>
      <c r="X26" s="57"/>
    </row>
    <row r="27" spans="1:24" ht="15" thickBot="1">
      <c r="A27" s="66"/>
      <c r="B27" s="30"/>
      <c r="C27" s="15"/>
      <c r="D27" s="32"/>
      <c r="E27" s="32"/>
      <c r="F27" s="32"/>
      <c r="G27" s="32"/>
      <c r="H27" s="32"/>
      <c r="I27" s="32"/>
      <c r="J27" s="32"/>
      <c r="K27" s="32"/>
      <c r="L27" s="55"/>
      <c r="M27" s="56"/>
      <c r="N27" s="56"/>
      <c r="O27" s="56"/>
      <c r="P27" s="56"/>
      <c r="Q27" s="56"/>
      <c r="R27" s="56"/>
      <c r="S27" s="55"/>
      <c r="T27" s="56"/>
      <c r="U27" s="56"/>
      <c r="V27" s="56"/>
      <c r="W27" s="57"/>
      <c r="X27" s="57"/>
    </row>
    <row r="28" spans="1:24" ht="15.75" customHeight="1" thickBot="1">
      <c r="A28" s="66"/>
      <c r="B28" s="30"/>
      <c r="C28" s="15"/>
      <c r="D28" s="32"/>
      <c r="E28" s="32"/>
      <c r="F28" s="32"/>
      <c r="G28" s="32"/>
      <c r="H28" s="32"/>
      <c r="I28" s="32"/>
      <c r="J28" s="32"/>
      <c r="K28" s="32"/>
      <c r="L28" s="55"/>
      <c r="M28" s="56"/>
      <c r="N28" s="56"/>
      <c r="O28" s="56"/>
      <c r="P28" s="56"/>
      <c r="Q28" s="56"/>
      <c r="R28" s="56"/>
      <c r="S28" s="55"/>
      <c r="T28" s="56"/>
      <c r="U28" s="56"/>
      <c r="V28" s="56"/>
      <c r="W28" s="57"/>
      <c r="X28" s="57"/>
    </row>
    <row r="29" spans="1:24" ht="15.75" customHeight="1" thickBot="1">
      <c r="A29" s="66"/>
      <c r="B29" s="30"/>
      <c r="C29" s="15"/>
      <c r="D29" s="32"/>
      <c r="E29" s="32"/>
      <c r="F29" s="32"/>
      <c r="G29" s="32"/>
      <c r="H29" s="32"/>
      <c r="I29" s="32"/>
      <c r="J29" s="32"/>
      <c r="K29" s="32"/>
      <c r="L29" s="55"/>
      <c r="M29" s="56"/>
      <c r="N29" s="56"/>
      <c r="O29" s="56"/>
      <c r="P29" s="56"/>
      <c r="Q29" s="56"/>
      <c r="R29" s="56"/>
      <c r="S29" s="55"/>
      <c r="T29" s="56"/>
      <c r="U29" s="56"/>
      <c r="V29" s="56"/>
      <c r="W29" s="57"/>
      <c r="X29" s="57"/>
    </row>
    <row r="30" spans="1:24" ht="15.75" customHeight="1" thickBot="1">
      <c r="A30" s="66"/>
      <c r="B30" s="30"/>
      <c r="C30" s="15"/>
      <c r="D30" s="32"/>
      <c r="E30" s="32"/>
      <c r="F30" s="32"/>
      <c r="G30" s="32"/>
      <c r="H30" s="32"/>
      <c r="I30" s="32"/>
      <c r="J30" s="32"/>
      <c r="K30" s="32"/>
      <c r="L30" s="55"/>
      <c r="M30" s="56"/>
      <c r="N30" s="56"/>
      <c r="O30" s="56"/>
      <c r="P30" s="56"/>
      <c r="Q30" s="56"/>
      <c r="R30" s="56"/>
      <c r="S30" s="55"/>
      <c r="T30" s="56"/>
      <c r="U30" s="56"/>
      <c r="V30" s="56"/>
      <c r="W30" s="57"/>
      <c r="X30" s="57"/>
    </row>
    <row r="31" spans="1:24" ht="15.75" customHeight="1" thickBot="1">
      <c r="A31" s="66"/>
      <c r="B31" s="30"/>
      <c r="C31" s="15"/>
      <c r="D31" s="32"/>
      <c r="E31" s="32"/>
      <c r="F31" s="32"/>
      <c r="G31" s="32"/>
      <c r="H31" s="32"/>
      <c r="I31" s="32"/>
      <c r="J31" s="32"/>
      <c r="K31" s="32"/>
      <c r="L31" s="55"/>
      <c r="M31" s="56"/>
      <c r="N31" s="56"/>
      <c r="O31" s="56"/>
      <c r="P31" s="56"/>
      <c r="Q31" s="56"/>
      <c r="R31" s="56"/>
      <c r="S31" s="55"/>
      <c r="T31" s="56"/>
      <c r="U31" s="56"/>
      <c r="V31" s="56"/>
      <c r="W31" s="57"/>
      <c r="X31" s="57"/>
    </row>
    <row r="32" spans="1:24" ht="15.75" customHeight="1" thickBot="1">
      <c r="A32" s="66"/>
      <c r="B32" s="30"/>
      <c r="C32" s="15"/>
      <c r="D32" s="32"/>
      <c r="E32" s="32"/>
      <c r="F32" s="32"/>
      <c r="G32" s="32"/>
      <c r="H32" s="32"/>
      <c r="I32" s="32"/>
      <c r="J32" s="32"/>
      <c r="K32" s="32"/>
      <c r="L32" s="55"/>
      <c r="M32" s="56"/>
      <c r="N32" s="56"/>
      <c r="O32" s="56"/>
      <c r="P32" s="56"/>
      <c r="Q32" s="56"/>
      <c r="R32" s="56"/>
      <c r="S32" s="55"/>
      <c r="T32" s="56"/>
      <c r="U32" s="56"/>
      <c r="V32" s="56"/>
      <c r="W32" s="57"/>
      <c r="X32" s="57"/>
    </row>
    <row r="33" spans="1:24" ht="15.75" customHeight="1" thickBot="1">
      <c r="A33" s="66"/>
      <c r="B33" s="30"/>
      <c r="C33" s="15"/>
      <c r="D33" s="32"/>
      <c r="E33" s="32"/>
      <c r="F33" s="32"/>
      <c r="G33" s="32"/>
      <c r="H33" s="32"/>
      <c r="I33" s="32"/>
      <c r="J33" s="32"/>
      <c r="K33" s="32"/>
      <c r="L33" s="55"/>
      <c r="M33" s="56"/>
      <c r="N33" s="56"/>
      <c r="O33" s="56"/>
      <c r="P33" s="56"/>
      <c r="Q33" s="56"/>
      <c r="R33" s="56"/>
      <c r="S33" s="55"/>
      <c r="T33" s="56"/>
      <c r="U33" s="56"/>
      <c r="V33" s="56"/>
      <c r="W33" s="57"/>
      <c r="X33" s="57"/>
    </row>
    <row r="34" spans="1:24" ht="15.75" customHeight="1" thickBot="1">
      <c r="A34" s="66"/>
      <c r="B34" s="30"/>
      <c r="C34" s="15"/>
      <c r="D34" s="32"/>
      <c r="E34" s="32"/>
      <c r="F34" s="32"/>
      <c r="G34" s="32"/>
      <c r="H34" s="32"/>
      <c r="I34" s="32"/>
      <c r="J34" s="32"/>
      <c r="K34" s="32"/>
      <c r="L34" s="55"/>
      <c r="M34" s="56"/>
      <c r="N34" s="56"/>
      <c r="O34" s="56"/>
      <c r="P34" s="56"/>
      <c r="Q34" s="56"/>
      <c r="R34" s="56"/>
      <c r="S34" s="55"/>
      <c r="T34" s="56"/>
      <c r="U34" s="56"/>
      <c r="V34" s="56"/>
      <c r="W34" s="57"/>
      <c r="X34" s="57"/>
    </row>
    <row r="35" spans="1:24" ht="15.75" customHeight="1" thickBot="1">
      <c r="A35" s="66"/>
      <c r="B35" s="30"/>
      <c r="C35" s="15"/>
      <c r="D35" s="32"/>
      <c r="E35" s="32"/>
      <c r="F35" s="32"/>
      <c r="G35" s="32"/>
      <c r="H35" s="32"/>
      <c r="I35" s="32"/>
      <c r="J35" s="32"/>
      <c r="K35" s="32"/>
      <c r="L35" s="55"/>
      <c r="M35" s="56"/>
      <c r="N35" s="56"/>
      <c r="O35" s="56"/>
      <c r="P35" s="56"/>
      <c r="Q35" s="56"/>
      <c r="R35" s="56"/>
      <c r="S35" s="55"/>
      <c r="T35" s="56"/>
      <c r="U35" s="56"/>
      <c r="V35" s="56"/>
      <c r="W35" s="57"/>
      <c r="X35" s="57"/>
    </row>
    <row r="36" spans="1:24" ht="15.75" customHeight="1" thickBot="1">
      <c r="A36" s="66"/>
      <c r="B36" s="30"/>
      <c r="C36" s="15"/>
      <c r="D36" s="32"/>
      <c r="E36" s="32"/>
      <c r="F36" s="32"/>
      <c r="G36" s="32"/>
      <c r="H36" s="32"/>
      <c r="I36" s="32"/>
      <c r="J36" s="32"/>
      <c r="K36" s="32"/>
      <c r="L36" s="55"/>
      <c r="M36" s="56"/>
      <c r="N36" s="56"/>
      <c r="O36" s="56"/>
      <c r="P36" s="56"/>
      <c r="Q36" s="56"/>
      <c r="R36" s="56"/>
      <c r="S36" s="55"/>
      <c r="T36" s="56"/>
      <c r="U36" s="56"/>
      <c r="V36" s="56"/>
      <c r="W36" s="57"/>
      <c r="X36" s="57"/>
    </row>
    <row r="37" spans="1:24" ht="15.75" customHeight="1" thickBot="1">
      <c r="A37" s="66"/>
      <c r="B37" s="30"/>
      <c r="C37" s="15"/>
      <c r="D37" s="32"/>
      <c r="E37" s="32"/>
      <c r="F37" s="32"/>
      <c r="G37" s="32"/>
      <c r="H37" s="32"/>
      <c r="I37" s="32"/>
      <c r="J37" s="32"/>
      <c r="K37" s="32"/>
      <c r="L37" s="55"/>
      <c r="M37" s="56"/>
      <c r="N37" s="56"/>
      <c r="O37" s="56"/>
      <c r="P37" s="56"/>
      <c r="Q37" s="56"/>
      <c r="R37" s="56"/>
      <c r="S37" s="55"/>
      <c r="T37" s="56"/>
      <c r="U37" s="56"/>
      <c r="V37" s="56"/>
      <c r="W37" s="57"/>
      <c r="X37" s="57"/>
    </row>
    <row r="38" spans="1:24" ht="15.75" customHeight="1" thickBot="1">
      <c r="A38" s="66"/>
      <c r="B38" s="30"/>
      <c r="C38" s="15"/>
      <c r="D38" s="32"/>
      <c r="E38" s="32"/>
      <c r="F38" s="32"/>
      <c r="G38" s="32"/>
      <c r="H38" s="32"/>
      <c r="I38" s="32"/>
      <c r="J38" s="32"/>
      <c r="K38" s="32"/>
      <c r="L38" s="55"/>
      <c r="M38" s="56"/>
      <c r="N38" s="56"/>
      <c r="O38" s="56"/>
      <c r="P38" s="56"/>
      <c r="Q38" s="56"/>
      <c r="R38" s="56"/>
      <c r="S38" s="55"/>
      <c r="T38" s="56"/>
      <c r="U38" s="56"/>
      <c r="V38" s="56"/>
      <c r="W38" s="57"/>
      <c r="X38" s="57"/>
    </row>
    <row r="39" spans="1:24" ht="15.75" customHeight="1" thickBot="1">
      <c r="A39" s="66"/>
      <c r="B39" s="30"/>
      <c r="C39" s="15"/>
      <c r="D39" s="32"/>
      <c r="E39" s="32"/>
      <c r="F39" s="32"/>
      <c r="G39" s="32"/>
      <c r="H39" s="32"/>
      <c r="I39" s="32"/>
      <c r="J39" s="32"/>
      <c r="K39" s="32"/>
      <c r="L39" s="55"/>
      <c r="M39" s="56"/>
      <c r="N39" s="56"/>
      <c r="O39" s="56"/>
      <c r="P39" s="56"/>
      <c r="Q39" s="56"/>
      <c r="R39" s="56"/>
      <c r="S39" s="55"/>
      <c r="T39" s="56"/>
      <c r="U39" s="56"/>
      <c r="V39" s="56"/>
      <c r="W39" s="57"/>
      <c r="X39" s="57"/>
    </row>
    <row r="40" spans="1:24" ht="15.75" customHeight="1" thickBot="1">
      <c r="A40" s="66"/>
      <c r="B40" s="30"/>
      <c r="C40" s="15"/>
      <c r="D40" s="32"/>
      <c r="E40" s="32"/>
      <c r="F40" s="32"/>
      <c r="G40" s="32"/>
      <c r="H40" s="32"/>
      <c r="I40" s="32"/>
      <c r="J40" s="32"/>
      <c r="K40" s="32"/>
      <c r="L40" s="55"/>
      <c r="M40" s="56"/>
      <c r="N40" s="56"/>
      <c r="O40" s="56"/>
      <c r="P40" s="56"/>
      <c r="Q40" s="56"/>
      <c r="R40" s="56"/>
      <c r="S40" s="55"/>
      <c r="T40" s="56"/>
      <c r="U40" s="56"/>
      <c r="V40" s="56"/>
      <c r="W40" s="57"/>
      <c r="X40" s="57"/>
    </row>
    <row r="41" spans="1:24" ht="15.75" customHeight="1" thickBot="1">
      <c r="A41" s="66"/>
      <c r="B41" s="30"/>
      <c r="C41" s="15"/>
      <c r="D41" s="32"/>
      <c r="E41" s="32"/>
      <c r="F41" s="32"/>
      <c r="G41" s="32"/>
      <c r="H41" s="32"/>
      <c r="I41" s="32"/>
      <c r="J41" s="32"/>
      <c r="K41" s="32"/>
      <c r="L41" s="55"/>
      <c r="M41" s="56"/>
      <c r="N41" s="56"/>
      <c r="O41" s="56"/>
      <c r="P41" s="56"/>
      <c r="Q41" s="56"/>
      <c r="R41" s="56"/>
      <c r="S41" s="55"/>
      <c r="T41" s="56"/>
      <c r="U41" s="56"/>
      <c r="V41" s="56"/>
      <c r="W41" s="57"/>
      <c r="X41" s="57"/>
    </row>
    <row r="42" spans="1:24" ht="15.75" customHeight="1" thickBot="1">
      <c r="A42" s="66"/>
      <c r="B42" s="30"/>
      <c r="C42" s="15"/>
      <c r="D42" s="32"/>
      <c r="E42" s="32"/>
      <c r="F42" s="32"/>
      <c r="G42" s="32"/>
      <c r="H42" s="32"/>
      <c r="I42" s="32"/>
      <c r="J42" s="32"/>
      <c r="K42" s="32"/>
      <c r="L42" s="55"/>
      <c r="M42" s="56"/>
      <c r="N42" s="56"/>
      <c r="O42" s="56"/>
      <c r="P42" s="56"/>
      <c r="Q42" s="56"/>
      <c r="R42" s="56"/>
      <c r="S42" s="55"/>
      <c r="T42" s="56"/>
      <c r="U42" s="56"/>
      <c r="V42" s="56"/>
      <c r="W42" s="57"/>
      <c r="X42" s="57"/>
    </row>
    <row r="43" spans="1:24" ht="15.75" customHeight="1" thickBot="1">
      <c r="A43" s="66"/>
      <c r="B43" s="30"/>
      <c r="C43" s="15"/>
      <c r="D43" s="32"/>
      <c r="E43" s="32"/>
      <c r="F43" s="32"/>
      <c r="G43" s="32"/>
      <c r="H43" s="32"/>
      <c r="I43" s="32"/>
      <c r="J43" s="32"/>
      <c r="K43" s="32"/>
      <c r="L43" s="55"/>
      <c r="M43" s="56"/>
      <c r="N43" s="56"/>
      <c r="O43" s="56"/>
      <c r="P43" s="56"/>
      <c r="Q43" s="56"/>
      <c r="R43" s="56"/>
      <c r="S43" s="55"/>
      <c r="T43" s="56"/>
      <c r="U43" s="56"/>
      <c r="V43" s="56"/>
      <c r="W43" s="57"/>
      <c r="X43" s="57"/>
    </row>
    <row r="44" spans="1:24" ht="15.75" customHeight="1" thickBot="1">
      <c r="A44" s="66"/>
      <c r="B44" s="30"/>
      <c r="C44" s="15"/>
      <c r="D44" s="32"/>
      <c r="E44" s="32"/>
      <c r="F44" s="32"/>
      <c r="G44" s="32"/>
      <c r="H44" s="32"/>
      <c r="I44" s="32"/>
      <c r="J44" s="32"/>
      <c r="K44" s="32"/>
      <c r="L44" s="55"/>
      <c r="M44" s="56"/>
      <c r="N44" s="56"/>
      <c r="O44" s="56"/>
      <c r="P44" s="56"/>
      <c r="Q44" s="56"/>
      <c r="R44" s="56"/>
      <c r="S44" s="55"/>
      <c r="T44" s="56"/>
      <c r="U44" s="56"/>
      <c r="V44" s="56"/>
      <c r="W44" s="57"/>
      <c r="X44" s="57"/>
    </row>
    <row r="45" spans="1:24" ht="15.75" customHeight="1" thickBot="1">
      <c r="A45" s="66"/>
      <c r="B45" s="30"/>
      <c r="C45" s="15"/>
      <c r="D45" s="32"/>
      <c r="E45" s="32"/>
      <c r="F45" s="32"/>
      <c r="G45" s="32"/>
      <c r="H45" s="32"/>
      <c r="I45" s="32"/>
      <c r="J45" s="32"/>
      <c r="K45" s="32"/>
      <c r="L45" s="55"/>
      <c r="M45" s="56"/>
      <c r="N45" s="56"/>
      <c r="O45" s="56"/>
      <c r="P45" s="56"/>
      <c r="Q45" s="56"/>
      <c r="R45" s="56"/>
      <c r="S45" s="55"/>
      <c r="T45" s="56"/>
      <c r="U45" s="56"/>
      <c r="V45" s="56"/>
      <c r="W45" s="57"/>
      <c r="X45" s="57"/>
    </row>
    <row r="46" spans="1:24" ht="15.75" customHeight="1" thickBot="1">
      <c r="A46" s="66"/>
      <c r="B46" s="30"/>
      <c r="C46" s="15"/>
      <c r="D46" s="32"/>
      <c r="E46" s="32"/>
      <c r="F46" s="32"/>
      <c r="G46" s="32"/>
      <c r="H46" s="32"/>
      <c r="I46" s="32"/>
      <c r="J46" s="32"/>
      <c r="K46" s="32"/>
      <c r="L46" s="55"/>
      <c r="M46" s="56"/>
      <c r="N46" s="56"/>
      <c r="O46" s="56"/>
      <c r="P46" s="56"/>
      <c r="Q46" s="56"/>
      <c r="R46" s="56"/>
      <c r="S46" s="55"/>
      <c r="T46" s="56"/>
      <c r="U46" s="56"/>
      <c r="V46" s="56"/>
      <c r="W46" s="57"/>
      <c r="X46" s="57"/>
    </row>
    <row r="47" spans="1:24" ht="15.75" customHeight="1" thickBot="1">
      <c r="A47" s="66"/>
      <c r="B47" s="30"/>
      <c r="C47" s="15"/>
      <c r="D47" s="32"/>
      <c r="E47" s="32"/>
      <c r="F47" s="32"/>
      <c r="G47" s="32"/>
      <c r="H47" s="32"/>
      <c r="I47" s="32"/>
      <c r="J47" s="32"/>
      <c r="K47" s="32"/>
      <c r="L47" s="55"/>
      <c r="M47" s="56"/>
      <c r="N47" s="56"/>
      <c r="O47" s="56"/>
      <c r="P47" s="56"/>
      <c r="Q47" s="56"/>
      <c r="R47" s="56"/>
      <c r="S47" s="55"/>
      <c r="T47" s="56"/>
      <c r="U47" s="56"/>
      <c r="V47" s="56"/>
      <c r="W47" s="57"/>
      <c r="X47" s="57"/>
    </row>
    <row r="48" spans="1:24" ht="15.75" customHeight="1" thickBot="1">
      <c r="A48" s="66"/>
      <c r="B48" s="30"/>
      <c r="C48" s="15"/>
      <c r="D48" s="32"/>
      <c r="E48" s="32"/>
      <c r="F48" s="32"/>
      <c r="G48" s="32"/>
      <c r="H48" s="32"/>
      <c r="I48" s="32"/>
      <c r="J48" s="32"/>
      <c r="K48" s="32"/>
      <c r="L48" s="55"/>
      <c r="M48" s="56"/>
      <c r="N48" s="56"/>
      <c r="O48" s="56"/>
      <c r="P48" s="56"/>
      <c r="Q48" s="56"/>
      <c r="R48" s="56"/>
      <c r="S48" s="55"/>
      <c r="T48" s="56"/>
      <c r="U48" s="56"/>
      <c r="V48" s="56"/>
      <c r="W48" s="57"/>
      <c r="X48" s="57"/>
    </row>
    <row r="49" spans="1:24" ht="15.75" customHeight="1" thickBot="1">
      <c r="A49" s="66"/>
      <c r="B49" s="30"/>
      <c r="C49" s="15"/>
      <c r="D49" s="32"/>
      <c r="E49" s="32"/>
      <c r="F49" s="32"/>
      <c r="G49" s="32"/>
      <c r="H49" s="32"/>
      <c r="I49" s="32"/>
      <c r="J49" s="32"/>
      <c r="K49" s="32"/>
      <c r="L49" s="55"/>
      <c r="M49" s="56"/>
      <c r="N49" s="56"/>
      <c r="O49" s="56"/>
      <c r="P49" s="56"/>
      <c r="Q49" s="56"/>
      <c r="R49" s="56"/>
      <c r="S49" s="55"/>
      <c r="T49" s="56"/>
      <c r="U49" s="56"/>
      <c r="V49" s="56"/>
      <c r="W49" s="57"/>
      <c r="X49" s="57"/>
    </row>
    <row r="50" spans="1:24" ht="15.75" customHeight="1" thickBot="1">
      <c r="A50" s="66"/>
      <c r="B50" s="30"/>
      <c r="C50" s="15"/>
      <c r="D50" s="32"/>
      <c r="E50" s="32"/>
      <c r="F50" s="32"/>
      <c r="G50" s="32"/>
      <c r="H50" s="32"/>
      <c r="I50" s="32"/>
      <c r="J50" s="32"/>
      <c r="K50" s="32"/>
      <c r="L50" s="55"/>
      <c r="M50" s="56"/>
      <c r="N50" s="56"/>
      <c r="O50" s="56"/>
      <c r="P50" s="56"/>
      <c r="Q50" s="56"/>
      <c r="R50" s="56"/>
      <c r="S50" s="55"/>
      <c r="T50" s="56"/>
      <c r="U50" s="56"/>
      <c r="V50" s="56"/>
      <c r="W50" s="57"/>
      <c r="X50" s="57"/>
    </row>
    <row r="51" spans="1:24" ht="15.75" customHeight="1" thickBot="1">
      <c r="A51" s="66"/>
      <c r="B51" s="30"/>
      <c r="C51" s="15"/>
      <c r="D51" s="32"/>
      <c r="E51" s="32"/>
      <c r="F51" s="32"/>
      <c r="G51" s="32"/>
      <c r="H51" s="32"/>
      <c r="I51" s="32"/>
      <c r="J51" s="32"/>
      <c r="K51" s="32"/>
      <c r="L51" s="55"/>
      <c r="M51" s="56"/>
      <c r="N51" s="56"/>
      <c r="O51" s="56"/>
      <c r="P51" s="56"/>
      <c r="Q51" s="56"/>
      <c r="R51" s="56"/>
      <c r="S51" s="55"/>
      <c r="T51" s="56"/>
      <c r="U51" s="56"/>
      <c r="V51" s="56"/>
      <c r="W51" s="57"/>
      <c r="X51" s="57"/>
    </row>
    <row r="52" spans="1:24" ht="15.75" customHeight="1" thickBot="1">
      <c r="A52" s="66"/>
      <c r="B52" s="30"/>
      <c r="C52" s="15"/>
      <c r="D52" s="32"/>
      <c r="E52" s="32"/>
      <c r="F52" s="32"/>
      <c r="G52" s="32"/>
      <c r="H52" s="32"/>
      <c r="I52" s="32"/>
      <c r="J52" s="32"/>
      <c r="K52" s="32"/>
      <c r="L52" s="55"/>
      <c r="M52" s="56"/>
      <c r="N52" s="56"/>
      <c r="O52" s="56"/>
      <c r="P52" s="56"/>
      <c r="Q52" s="56"/>
      <c r="R52" s="56"/>
      <c r="S52" s="55"/>
      <c r="T52" s="56"/>
      <c r="U52" s="56"/>
      <c r="V52" s="56"/>
      <c r="W52" s="57"/>
      <c r="X52" s="57"/>
    </row>
    <row r="53" spans="1:24" ht="15.75" customHeight="1" thickBot="1">
      <c r="A53" s="66"/>
      <c r="B53" s="30"/>
      <c r="C53" s="15"/>
      <c r="D53" s="32"/>
      <c r="E53" s="32"/>
      <c r="F53" s="32"/>
      <c r="G53" s="32"/>
      <c r="H53" s="32"/>
      <c r="I53" s="32"/>
      <c r="J53" s="32"/>
      <c r="K53" s="32"/>
      <c r="L53" s="55"/>
      <c r="M53" s="56"/>
      <c r="N53" s="56"/>
      <c r="O53" s="56"/>
      <c r="P53" s="56"/>
      <c r="Q53" s="56"/>
      <c r="R53" s="56"/>
      <c r="S53" s="55"/>
      <c r="T53" s="56"/>
      <c r="U53" s="56"/>
      <c r="V53" s="56"/>
      <c r="W53" s="57"/>
      <c r="X53" s="57"/>
    </row>
    <row r="54" spans="1:24" ht="15.75" customHeight="1" thickBot="1">
      <c r="A54" s="66"/>
      <c r="B54" s="30"/>
      <c r="C54" s="15"/>
      <c r="D54" s="32"/>
      <c r="E54" s="32"/>
      <c r="F54" s="32"/>
      <c r="G54" s="32"/>
      <c r="H54" s="32"/>
      <c r="I54" s="32"/>
      <c r="J54" s="32"/>
      <c r="K54" s="32"/>
      <c r="L54" s="55"/>
      <c r="M54" s="56"/>
      <c r="N54" s="56"/>
      <c r="O54" s="56"/>
      <c r="P54" s="56"/>
      <c r="Q54" s="56"/>
      <c r="R54" s="56"/>
      <c r="S54" s="55"/>
      <c r="T54" s="56"/>
      <c r="U54" s="56"/>
      <c r="V54" s="56"/>
      <c r="W54" s="57"/>
      <c r="X54" s="57"/>
    </row>
    <row r="55" spans="1:24" ht="15.75" customHeight="1" thickBot="1">
      <c r="A55" s="66"/>
      <c r="B55" s="30"/>
      <c r="C55" s="15"/>
      <c r="D55" s="32"/>
      <c r="E55" s="32"/>
      <c r="F55" s="32"/>
      <c r="G55" s="32"/>
      <c r="H55" s="32"/>
      <c r="I55" s="32"/>
      <c r="J55" s="32"/>
      <c r="K55" s="32"/>
      <c r="L55" s="55"/>
      <c r="M55" s="56"/>
      <c r="N55" s="56"/>
      <c r="O55" s="56"/>
      <c r="P55" s="56"/>
      <c r="Q55" s="56"/>
      <c r="R55" s="56"/>
      <c r="S55" s="55"/>
      <c r="T55" s="56"/>
      <c r="U55" s="56"/>
      <c r="V55" s="56"/>
      <c r="W55" s="57"/>
      <c r="X55" s="57"/>
    </row>
    <row r="56" spans="1:24" ht="15.75" customHeight="1" thickBot="1">
      <c r="A56" s="66"/>
      <c r="B56" s="30"/>
      <c r="C56" s="15"/>
      <c r="D56" s="32"/>
      <c r="E56" s="32"/>
      <c r="F56" s="32"/>
      <c r="G56" s="32"/>
      <c r="H56" s="32"/>
      <c r="I56" s="32"/>
      <c r="J56" s="32"/>
      <c r="K56" s="32"/>
      <c r="L56" s="55"/>
      <c r="M56" s="56"/>
      <c r="N56" s="56"/>
      <c r="O56" s="56"/>
      <c r="P56" s="56"/>
      <c r="Q56" s="56"/>
      <c r="R56" s="56"/>
      <c r="S56" s="55"/>
      <c r="T56" s="56"/>
      <c r="U56" s="56"/>
      <c r="V56" s="56"/>
      <c r="W56" s="57"/>
      <c r="X56" s="57"/>
    </row>
    <row r="57" spans="1:24" ht="15.75" customHeight="1" thickBot="1">
      <c r="A57" s="66"/>
      <c r="B57" s="30"/>
      <c r="C57" s="15"/>
      <c r="D57" s="32"/>
      <c r="E57" s="32"/>
      <c r="F57" s="32"/>
      <c r="G57" s="32"/>
      <c r="H57" s="32"/>
      <c r="I57" s="32"/>
      <c r="J57" s="32"/>
      <c r="K57" s="32"/>
      <c r="L57" s="55"/>
      <c r="M57" s="56"/>
      <c r="N57" s="56"/>
      <c r="O57" s="56"/>
      <c r="P57" s="56"/>
      <c r="Q57" s="56"/>
      <c r="R57" s="56"/>
      <c r="S57" s="55"/>
      <c r="T57" s="56"/>
      <c r="U57" s="56"/>
      <c r="V57" s="56"/>
      <c r="W57" s="57"/>
      <c r="X57" s="57"/>
    </row>
    <row r="58" spans="1:24" ht="15.75" customHeight="1" thickBot="1">
      <c r="A58" s="66"/>
      <c r="B58" s="30"/>
      <c r="C58" s="15"/>
      <c r="D58" s="32"/>
      <c r="E58" s="32"/>
      <c r="F58" s="32"/>
      <c r="G58" s="32"/>
      <c r="H58" s="32"/>
      <c r="I58" s="32"/>
      <c r="J58" s="32"/>
      <c r="K58" s="32"/>
      <c r="L58" s="55"/>
      <c r="M58" s="56"/>
      <c r="N58" s="56"/>
      <c r="O58" s="56"/>
      <c r="P58" s="56"/>
      <c r="Q58" s="56"/>
      <c r="R58" s="56"/>
      <c r="S58" s="55"/>
      <c r="T58" s="56"/>
      <c r="U58" s="56"/>
      <c r="V58" s="56"/>
      <c r="W58" s="57"/>
      <c r="X58" s="57"/>
    </row>
    <row r="59" spans="1:24" ht="15.75" customHeight="1" thickBot="1">
      <c r="A59" s="66"/>
      <c r="B59" s="30"/>
      <c r="C59" s="15"/>
      <c r="D59" s="32"/>
      <c r="E59" s="32"/>
      <c r="F59" s="32"/>
      <c r="G59" s="32"/>
      <c r="H59" s="32"/>
      <c r="I59" s="32"/>
      <c r="J59" s="32"/>
      <c r="K59" s="32"/>
      <c r="L59" s="55"/>
      <c r="M59" s="56"/>
      <c r="N59" s="56"/>
      <c r="O59" s="56"/>
      <c r="P59" s="56"/>
      <c r="Q59" s="56"/>
      <c r="R59" s="56"/>
      <c r="S59" s="55"/>
      <c r="T59" s="56"/>
      <c r="U59" s="56"/>
      <c r="V59" s="56"/>
      <c r="W59" s="57"/>
      <c r="X59" s="57"/>
    </row>
    <row r="60" spans="1:24" ht="15.75" customHeight="1" thickBot="1">
      <c r="A60" s="66"/>
      <c r="B60" s="30"/>
      <c r="C60" s="15"/>
      <c r="D60" s="32"/>
      <c r="E60" s="32"/>
      <c r="F60" s="32"/>
      <c r="G60" s="32"/>
      <c r="H60" s="32"/>
      <c r="I60" s="32"/>
      <c r="J60" s="32"/>
      <c r="K60" s="32"/>
      <c r="L60" s="55"/>
      <c r="M60" s="56"/>
      <c r="N60" s="56"/>
      <c r="O60" s="56"/>
      <c r="P60" s="56"/>
      <c r="Q60" s="56"/>
      <c r="R60" s="56"/>
      <c r="S60" s="55"/>
      <c r="T60" s="56"/>
      <c r="U60" s="56"/>
      <c r="V60" s="56"/>
      <c r="W60" s="57"/>
      <c r="X60" s="57"/>
    </row>
    <row r="61" spans="1:24" ht="15.75" customHeight="1" thickBot="1">
      <c r="A61" s="66"/>
      <c r="B61" s="30"/>
      <c r="C61" s="15"/>
      <c r="D61" s="32"/>
      <c r="E61" s="32"/>
      <c r="F61" s="32"/>
      <c r="G61" s="32"/>
      <c r="H61" s="32"/>
      <c r="I61" s="32"/>
      <c r="J61" s="32"/>
      <c r="K61" s="32"/>
      <c r="L61" s="55"/>
      <c r="M61" s="56"/>
      <c r="N61" s="56"/>
      <c r="O61" s="56"/>
      <c r="P61" s="56"/>
      <c r="Q61" s="56"/>
      <c r="R61" s="56"/>
      <c r="S61" s="55"/>
      <c r="T61" s="56"/>
      <c r="U61" s="56"/>
      <c r="V61" s="56"/>
      <c r="W61" s="57"/>
      <c r="X61" s="57"/>
    </row>
    <row r="62" spans="1:24" ht="15.75" customHeight="1" thickBot="1">
      <c r="A62" s="66"/>
      <c r="B62" s="30"/>
      <c r="C62" s="15"/>
      <c r="D62" s="32"/>
      <c r="E62" s="32"/>
      <c r="F62" s="32"/>
      <c r="G62" s="32"/>
      <c r="H62" s="32"/>
      <c r="I62" s="32"/>
      <c r="J62" s="32"/>
      <c r="K62" s="32"/>
      <c r="L62" s="55"/>
      <c r="M62" s="56"/>
      <c r="N62" s="56"/>
      <c r="O62" s="56"/>
      <c r="P62" s="56"/>
      <c r="Q62" s="56"/>
      <c r="R62" s="56"/>
      <c r="S62" s="55"/>
      <c r="T62" s="56"/>
      <c r="U62" s="56"/>
      <c r="V62" s="56"/>
      <c r="W62" s="57"/>
      <c r="X62" s="57"/>
    </row>
    <row r="63" spans="1:24" ht="15.75" customHeight="1" thickBot="1">
      <c r="A63" s="66"/>
      <c r="B63" s="30"/>
      <c r="C63" s="15"/>
      <c r="D63" s="32"/>
      <c r="E63" s="32"/>
      <c r="F63" s="32"/>
      <c r="G63" s="32"/>
      <c r="H63" s="32"/>
      <c r="I63" s="32"/>
      <c r="J63" s="32"/>
      <c r="K63" s="32"/>
      <c r="L63" s="55"/>
      <c r="M63" s="56"/>
      <c r="N63" s="56"/>
      <c r="O63" s="56"/>
      <c r="P63" s="56"/>
      <c r="Q63" s="56"/>
      <c r="R63" s="56"/>
      <c r="S63" s="55"/>
      <c r="T63" s="56"/>
      <c r="U63" s="56"/>
      <c r="V63" s="56"/>
      <c r="W63" s="57"/>
      <c r="X63" s="57"/>
    </row>
    <row r="64" spans="1:24" ht="15.75" customHeight="1" thickBot="1">
      <c r="A64" s="66"/>
      <c r="B64" s="30"/>
      <c r="C64" s="15"/>
      <c r="D64" s="32"/>
      <c r="E64" s="32"/>
      <c r="F64" s="32"/>
      <c r="G64" s="32"/>
      <c r="H64" s="32"/>
      <c r="I64" s="32"/>
      <c r="J64" s="32"/>
      <c r="K64" s="32"/>
      <c r="L64" s="55"/>
      <c r="M64" s="56"/>
      <c r="N64" s="56"/>
      <c r="O64" s="56"/>
      <c r="P64" s="56"/>
      <c r="Q64" s="56"/>
      <c r="R64" s="56"/>
      <c r="S64" s="55"/>
      <c r="T64" s="56"/>
      <c r="U64" s="56"/>
      <c r="V64" s="56"/>
      <c r="W64" s="57"/>
      <c r="X64" s="57"/>
    </row>
    <row r="65" spans="1:24" ht="15.75" customHeight="1" thickBot="1">
      <c r="A65" s="66"/>
      <c r="B65" s="30"/>
      <c r="C65" s="15"/>
      <c r="D65" s="32"/>
      <c r="E65" s="32"/>
      <c r="F65" s="32"/>
      <c r="G65" s="32"/>
      <c r="H65" s="32"/>
      <c r="I65" s="32"/>
      <c r="J65" s="32"/>
      <c r="K65" s="32"/>
      <c r="L65" s="55"/>
      <c r="M65" s="56"/>
      <c r="N65" s="56"/>
      <c r="O65" s="56"/>
      <c r="P65" s="56"/>
      <c r="Q65" s="56"/>
      <c r="R65" s="56"/>
      <c r="S65" s="55"/>
      <c r="T65" s="56"/>
      <c r="U65" s="56"/>
      <c r="V65" s="56"/>
      <c r="W65" s="57"/>
      <c r="X65" s="57"/>
    </row>
    <row r="66" spans="1:24" ht="15.75" customHeight="1" thickBot="1">
      <c r="A66" s="66"/>
      <c r="B66" s="30"/>
      <c r="C66" s="15"/>
      <c r="D66" s="32"/>
      <c r="E66" s="32"/>
      <c r="F66" s="32"/>
      <c r="G66" s="32"/>
      <c r="H66" s="32"/>
      <c r="I66" s="32"/>
      <c r="J66" s="32"/>
      <c r="K66" s="32"/>
      <c r="L66" s="55"/>
      <c r="M66" s="56"/>
      <c r="N66" s="56"/>
      <c r="O66" s="56"/>
      <c r="P66" s="56"/>
      <c r="Q66" s="56"/>
      <c r="R66" s="56"/>
      <c r="S66" s="55"/>
      <c r="T66" s="56"/>
      <c r="U66" s="56"/>
      <c r="V66" s="56"/>
      <c r="W66" s="57"/>
      <c r="X66" s="57"/>
    </row>
    <row r="67" spans="1:24" ht="15.75" customHeight="1" thickBot="1">
      <c r="A67" s="66"/>
      <c r="B67" s="30"/>
      <c r="C67" s="15"/>
      <c r="D67" s="32"/>
      <c r="E67" s="32"/>
      <c r="F67" s="32"/>
      <c r="G67" s="32"/>
      <c r="H67" s="32"/>
      <c r="I67" s="32"/>
      <c r="J67" s="32"/>
      <c r="K67" s="32"/>
      <c r="L67" s="55"/>
      <c r="M67" s="56"/>
      <c r="N67" s="56"/>
      <c r="O67" s="56"/>
      <c r="P67" s="56"/>
      <c r="Q67" s="56"/>
      <c r="R67" s="56"/>
      <c r="S67" s="55"/>
      <c r="T67" s="56"/>
      <c r="U67" s="56"/>
      <c r="V67" s="56"/>
      <c r="W67" s="57"/>
      <c r="X67" s="57"/>
    </row>
    <row r="68" spans="1:24" ht="15.75" customHeight="1" thickBot="1">
      <c r="A68" s="66"/>
      <c r="B68" s="30"/>
      <c r="C68" s="15"/>
      <c r="D68" s="32"/>
      <c r="E68" s="32"/>
      <c r="F68" s="32"/>
      <c r="G68" s="32"/>
      <c r="H68" s="32"/>
      <c r="I68" s="32"/>
      <c r="J68" s="32"/>
      <c r="K68" s="32"/>
      <c r="L68" s="55"/>
      <c r="M68" s="56"/>
      <c r="N68" s="56"/>
      <c r="O68" s="56"/>
      <c r="P68" s="56"/>
      <c r="Q68" s="56"/>
      <c r="R68" s="56"/>
      <c r="S68" s="55"/>
      <c r="T68" s="56"/>
      <c r="U68" s="56"/>
      <c r="V68" s="56"/>
      <c r="W68" s="57"/>
      <c r="X68" s="57"/>
    </row>
    <row r="69" spans="1:24" ht="15.75" customHeight="1" thickBot="1">
      <c r="A69" s="66"/>
      <c r="B69" s="30"/>
      <c r="C69" s="15"/>
      <c r="D69" s="32"/>
      <c r="E69" s="32"/>
      <c r="F69" s="32"/>
      <c r="G69" s="32"/>
      <c r="H69" s="32"/>
      <c r="I69" s="32"/>
      <c r="J69" s="32"/>
      <c r="K69" s="32"/>
      <c r="L69" s="55"/>
      <c r="M69" s="56"/>
      <c r="N69" s="56"/>
      <c r="O69" s="56"/>
      <c r="P69" s="56"/>
      <c r="Q69" s="56"/>
      <c r="R69" s="56"/>
      <c r="S69" s="55"/>
      <c r="T69" s="56"/>
      <c r="U69" s="56"/>
      <c r="V69" s="56"/>
      <c r="W69" s="57"/>
      <c r="X69" s="57"/>
    </row>
    <row r="70" spans="1:24" ht="15.75" customHeight="1" thickBot="1">
      <c r="A70" s="66"/>
      <c r="B70" s="30"/>
      <c r="C70" s="15"/>
      <c r="D70" s="32"/>
      <c r="E70" s="32"/>
      <c r="F70" s="32"/>
      <c r="G70" s="32"/>
      <c r="H70" s="32"/>
      <c r="I70" s="32"/>
      <c r="J70" s="32"/>
      <c r="K70" s="32"/>
      <c r="L70" s="55"/>
      <c r="M70" s="56"/>
      <c r="N70" s="56"/>
      <c r="O70" s="56"/>
      <c r="P70" s="56"/>
      <c r="Q70" s="56"/>
      <c r="R70" s="56"/>
      <c r="S70" s="55"/>
      <c r="T70" s="56"/>
      <c r="U70" s="56"/>
      <c r="V70" s="56"/>
      <c r="W70" s="57"/>
      <c r="X70" s="57"/>
    </row>
    <row r="71" spans="1:24" ht="15.75" customHeight="1" thickBot="1">
      <c r="A71" s="66"/>
      <c r="B71" s="30"/>
      <c r="C71" s="15"/>
      <c r="D71" s="32"/>
      <c r="E71" s="32"/>
      <c r="F71" s="32"/>
      <c r="G71" s="32"/>
      <c r="H71" s="32"/>
      <c r="I71" s="32"/>
      <c r="J71" s="32"/>
      <c r="K71" s="32"/>
      <c r="L71" s="55"/>
      <c r="M71" s="56"/>
      <c r="N71" s="56"/>
      <c r="O71" s="56"/>
      <c r="P71" s="56"/>
      <c r="Q71" s="56"/>
      <c r="R71" s="56"/>
      <c r="S71" s="55"/>
      <c r="T71" s="56"/>
      <c r="U71" s="56"/>
      <c r="V71" s="56"/>
      <c r="W71" s="57"/>
      <c r="X71" s="57"/>
    </row>
    <row r="72" spans="1:24" ht="15.75" customHeight="1" thickBot="1">
      <c r="A72" s="66"/>
      <c r="B72" s="30"/>
      <c r="C72" s="15"/>
      <c r="D72" s="32"/>
      <c r="E72" s="32"/>
      <c r="F72" s="32"/>
      <c r="G72" s="32"/>
      <c r="H72" s="32"/>
      <c r="I72" s="32"/>
      <c r="J72" s="32"/>
      <c r="K72" s="32"/>
      <c r="L72" s="55"/>
      <c r="M72" s="56"/>
      <c r="N72" s="56"/>
      <c r="O72" s="56"/>
      <c r="P72" s="56"/>
      <c r="Q72" s="56"/>
      <c r="R72" s="56"/>
      <c r="S72" s="55"/>
      <c r="T72" s="56"/>
      <c r="U72" s="56"/>
      <c r="V72" s="56"/>
      <c r="W72" s="57"/>
      <c r="X72" s="57"/>
    </row>
    <row r="73" spans="1:24" ht="15.75" customHeight="1" thickBot="1">
      <c r="A73" s="66"/>
      <c r="B73" s="30"/>
      <c r="C73" s="15"/>
      <c r="D73" s="32"/>
      <c r="E73" s="32"/>
      <c r="F73" s="32"/>
      <c r="G73" s="32"/>
      <c r="H73" s="32"/>
      <c r="I73" s="32"/>
      <c r="J73" s="32"/>
      <c r="K73" s="32"/>
      <c r="L73" s="55"/>
      <c r="M73" s="56"/>
      <c r="N73" s="56"/>
      <c r="O73" s="56"/>
      <c r="P73" s="56"/>
      <c r="Q73" s="56"/>
      <c r="R73" s="56"/>
      <c r="S73" s="55"/>
      <c r="T73" s="56"/>
      <c r="U73" s="56"/>
      <c r="V73" s="56"/>
      <c r="W73" s="57"/>
      <c r="X73" s="57"/>
    </row>
    <row r="74" spans="1:24" ht="15.75" customHeight="1" thickBot="1">
      <c r="A74" s="66"/>
      <c r="B74" s="30"/>
      <c r="C74" s="15"/>
      <c r="D74" s="32"/>
      <c r="E74" s="32"/>
      <c r="F74" s="32"/>
      <c r="G74" s="32"/>
      <c r="H74" s="32"/>
      <c r="I74" s="32"/>
      <c r="J74" s="32"/>
      <c r="K74" s="32"/>
      <c r="L74" s="55"/>
      <c r="M74" s="56"/>
      <c r="N74" s="56"/>
      <c r="O74" s="56"/>
      <c r="P74" s="56"/>
      <c r="Q74" s="56"/>
      <c r="R74" s="56"/>
      <c r="S74" s="55"/>
      <c r="T74" s="56"/>
      <c r="U74" s="56"/>
      <c r="V74" s="56"/>
      <c r="W74" s="57"/>
      <c r="X74" s="57"/>
    </row>
    <row r="75" spans="1:24" ht="15.75" customHeight="1" thickBot="1">
      <c r="A75" s="66"/>
      <c r="B75" s="30"/>
      <c r="C75" s="15"/>
      <c r="D75" s="32"/>
      <c r="E75" s="32"/>
      <c r="F75" s="32"/>
      <c r="G75" s="32"/>
      <c r="H75" s="32"/>
      <c r="I75" s="32"/>
      <c r="J75" s="32"/>
      <c r="K75" s="32"/>
      <c r="L75" s="55"/>
      <c r="M75" s="56"/>
      <c r="N75" s="56"/>
      <c r="O75" s="56"/>
      <c r="P75" s="56"/>
      <c r="Q75" s="56"/>
      <c r="R75" s="56"/>
      <c r="S75" s="55"/>
      <c r="T75" s="56"/>
      <c r="U75" s="56"/>
      <c r="V75" s="56"/>
      <c r="W75" s="57"/>
      <c r="X75" s="57"/>
    </row>
    <row r="76" spans="1:24" ht="15.75" customHeight="1" thickBot="1">
      <c r="A76" s="66"/>
      <c r="B76" s="30"/>
      <c r="C76" s="15"/>
      <c r="D76" s="32"/>
      <c r="E76" s="32"/>
      <c r="F76" s="32"/>
      <c r="G76" s="32"/>
      <c r="H76" s="32"/>
      <c r="I76" s="32"/>
      <c r="J76" s="32"/>
      <c r="K76" s="32"/>
      <c r="L76" s="55"/>
      <c r="M76" s="56"/>
      <c r="N76" s="56"/>
      <c r="O76" s="56"/>
      <c r="P76" s="56"/>
      <c r="Q76" s="56"/>
      <c r="R76" s="56"/>
      <c r="S76" s="55"/>
      <c r="T76" s="56"/>
      <c r="U76" s="56"/>
      <c r="V76" s="56"/>
      <c r="W76" s="57"/>
      <c r="X76" s="57"/>
    </row>
    <row r="77" spans="1:24" ht="15.75" customHeight="1" thickBot="1">
      <c r="A77" s="66"/>
      <c r="B77" s="30"/>
      <c r="C77" s="15"/>
      <c r="D77" s="32"/>
      <c r="E77" s="32"/>
      <c r="F77" s="32"/>
      <c r="G77" s="32"/>
      <c r="H77" s="32"/>
      <c r="I77" s="32"/>
      <c r="J77" s="32"/>
      <c r="K77" s="32"/>
      <c r="L77" s="55"/>
      <c r="M77" s="56"/>
      <c r="N77" s="56"/>
      <c r="O77" s="56"/>
      <c r="P77" s="56"/>
      <c r="Q77" s="56"/>
      <c r="R77" s="56"/>
      <c r="S77" s="55"/>
      <c r="T77" s="56"/>
      <c r="U77" s="56"/>
      <c r="V77" s="56"/>
      <c r="W77" s="57"/>
      <c r="X77" s="57"/>
    </row>
    <row r="78" spans="1:24" ht="15.75" customHeight="1" thickBot="1">
      <c r="A78" s="66"/>
      <c r="B78" s="30"/>
      <c r="C78" s="15"/>
      <c r="D78" s="32"/>
      <c r="E78" s="32"/>
      <c r="F78" s="32"/>
      <c r="G78" s="32"/>
      <c r="H78" s="32"/>
      <c r="I78" s="32"/>
      <c r="J78" s="32"/>
      <c r="K78" s="32"/>
      <c r="L78" s="55"/>
      <c r="M78" s="56"/>
      <c r="N78" s="56"/>
      <c r="O78" s="56"/>
      <c r="P78" s="56"/>
      <c r="Q78" s="56"/>
      <c r="R78" s="56"/>
      <c r="S78" s="55"/>
      <c r="T78" s="56"/>
      <c r="U78" s="56"/>
      <c r="V78" s="56"/>
      <c r="W78" s="57"/>
      <c r="X78" s="57"/>
    </row>
    <row r="79" spans="1:24" ht="15.75" customHeight="1" thickBot="1">
      <c r="A79" s="66"/>
      <c r="B79" s="30"/>
      <c r="C79" s="15"/>
      <c r="D79" s="32"/>
      <c r="E79" s="32"/>
      <c r="F79" s="32"/>
      <c r="G79" s="32"/>
      <c r="H79" s="32"/>
      <c r="I79" s="32"/>
      <c r="J79" s="32"/>
      <c r="K79" s="32"/>
      <c r="L79" s="55"/>
      <c r="M79" s="56"/>
      <c r="N79" s="56"/>
      <c r="O79" s="56"/>
      <c r="P79" s="56"/>
      <c r="Q79" s="56"/>
      <c r="R79" s="56"/>
      <c r="S79" s="55"/>
      <c r="T79" s="56"/>
      <c r="U79" s="56"/>
      <c r="V79" s="56"/>
      <c r="W79" s="57"/>
      <c r="X79" s="57"/>
    </row>
    <row r="80" spans="1:24" ht="15.75" customHeight="1" thickBot="1">
      <c r="A80" s="66"/>
      <c r="B80" s="30"/>
      <c r="C80" s="15"/>
      <c r="D80" s="32"/>
      <c r="E80" s="32"/>
      <c r="F80" s="32"/>
      <c r="G80" s="32"/>
      <c r="H80" s="32"/>
      <c r="I80" s="32"/>
      <c r="J80" s="32"/>
      <c r="K80" s="32"/>
      <c r="L80" s="55"/>
      <c r="M80" s="56"/>
      <c r="N80" s="56"/>
      <c r="O80" s="56"/>
      <c r="P80" s="56"/>
      <c r="Q80" s="56"/>
      <c r="R80" s="56"/>
      <c r="S80" s="55"/>
      <c r="T80" s="56"/>
      <c r="U80" s="56"/>
      <c r="V80" s="56"/>
      <c r="W80" s="57"/>
      <c r="X80" s="57"/>
    </row>
    <row r="81" spans="1:24" ht="15.75" customHeight="1" thickBot="1">
      <c r="A81" s="66"/>
      <c r="B81" s="30"/>
      <c r="C81" s="15"/>
      <c r="D81" s="32"/>
      <c r="E81" s="32"/>
      <c r="F81" s="32"/>
      <c r="G81" s="32"/>
      <c r="H81" s="32"/>
      <c r="I81" s="32"/>
      <c r="J81" s="32"/>
      <c r="K81" s="32"/>
      <c r="L81" s="55"/>
      <c r="M81" s="56"/>
      <c r="N81" s="56"/>
      <c r="O81" s="56"/>
      <c r="P81" s="56"/>
      <c r="Q81" s="56"/>
      <c r="R81" s="56"/>
      <c r="S81" s="55"/>
      <c r="T81" s="56"/>
      <c r="U81" s="56"/>
      <c r="V81" s="56"/>
      <c r="W81" s="57"/>
      <c r="X81" s="57"/>
    </row>
    <row r="82" spans="1:24" ht="15.75" customHeight="1" thickBot="1">
      <c r="A82" s="66"/>
      <c r="B82" s="30"/>
      <c r="C82" s="15"/>
      <c r="D82" s="32"/>
      <c r="E82" s="32"/>
      <c r="F82" s="32"/>
      <c r="G82" s="32"/>
      <c r="H82" s="32"/>
      <c r="I82" s="32"/>
      <c r="J82" s="32"/>
      <c r="K82" s="32"/>
      <c r="L82" s="55"/>
      <c r="M82" s="56"/>
      <c r="N82" s="56"/>
      <c r="O82" s="56"/>
      <c r="P82" s="56"/>
      <c r="Q82" s="56"/>
      <c r="R82" s="56"/>
      <c r="S82" s="55"/>
      <c r="T82" s="56"/>
      <c r="U82" s="56"/>
      <c r="V82" s="56"/>
      <c r="W82" s="57"/>
      <c r="X82" s="57"/>
    </row>
    <row r="83" spans="1:24" ht="15.75" customHeight="1" thickBot="1">
      <c r="A83" s="66"/>
      <c r="B83" s="30"/>
      <c r="C83" s="15"/>
      <c r="D83" s="32"/>
      <c r="E83" s="32"/>
      <c r="F83" s="32"/>
      <c r="G83" s="32"/>
      <c r="H83" s="32"/>
      <c r="I83" s="32"/>
      <c r="J83" s="32"/>
      <c r="K83" s="32"/>
      <c r="L83" s="55"/>
      <c r="M83" s="56"/>
      <c r="N83" s="56"/>
      <c r="O83" s="56"/>
      <c r="P83" s="56"/>
      <c r="Q83" s="56"/>
      <c r="R83" s="56"/>
      <c r="S83" s="55"/>
      <c r="T83" s="56"/>
      <c r="U83" s="56"/>
      <c r="V83" s="56"/>
      <c r="W83" s="57"/>
      <c r="X83" s="57"/>
    </row>
    <row r="84" spans="1:24" ht="15.75" customHeight="1" thickBot="1">
      <c r="A84" s="66"/>
      <c r="B84" s="30"/>
      <c r="C84" s="15"/>
      <c r="D84" s="32"/>
      <c r="E84" s="32"/>
      <c r="F84" s="32"/>
      <c r="G84" s="32"/>
      <c r="H84" s="32"/>
      <c r="I84" s="32"/>
      <c r="J84" s="32"/>
      <c r="K84" s="32"/>
      <c r="L84" s="55"/>
      <c r="M84" s="56"/>
      <c r="N84" s="56"/>
      <c r="O84" s="56"/>
      <c r="P84" s="56"/>
      <c r="Q84" s="56"/>
      <c r="R84" s="56"/>
      <c r="S84" s="55"/>
      <c r="T84" s="56"/>
      <c r="U84" s="56"/>
      <c r="V84" s="56"/>
      <c r="W84" s="57"/>
      <c r="X84" s="57"/>
    </row>
    <row r="85" spans="1:24" ht="15.75" customHeight="1" thickBot="1">
      <c r="A85" s="66"/>
      <c r="B85" s="30"/>
      <c r="C85" s="15"/>
      <c r="D85" s="32"/>
      <c r="E85" s="32"/>
      <c r="F85" s="32"/>
      <c r="G85" s="32"/>
      <c r="H85" s="32"/>
      <c r="I85" s="32"/>
      <c r="J85" s="32"/>
      <c r="K85" s="32"/>
      <c r="L85" s="55"/>
      <c r="M85" s="56"/>
      <c r="N85" s="56"/>
      <c r="O85" s="56"/>
      <c r="P85" s="56"/>
      <c r="Q85" s="56"/>
      <c r="R85" s="56"/>
      <c r="S85" s="55"/>
      <c r="T85" s="56"/>
      <c r="U85" s="56"/>
      <c r="V85" s="56"/>
      <c r="W85" s="57"/>
      <c r="X85" s="57"/>
    </row>
    <row r="86" spans="1:24" ht="15.75" customHeight="1" thickBot="1">
      <c r="A86" s="66"/>
      <c r="B86" s="30"/>
      <c r="C86" s="15"/>
      <c r="D86" s="32"/>
      <c r="E86" s="32"/>
      <c r="F86" s="32"/>
      <c r="G86" s="32"/>
      <c r="H86" s="32"/>
      <c r="I86" s="32"/>
      <c r="J86" s="32"/>
      <c r="K86" s="32"/>
      <c r="L86" s="55"/>
      <c r="M86" s="56"/>
      <c r="N86" s="56"/>
      <c r="O86" s="56"/>
      <c r="P86" s="56"/>
      <c r="Q86" s="56"/>
      <c r="R86" s="56"/>
      <c r="S86" s="55"/>
      <c r="T86" s="56"/>
      <c r="U86" s="56"/>
      <c r="V86" s="56"/>
      <c r="W86" s="57"/>
      <c r="X86" s="57"/>
    </row>
    <row r="87" spans="1:24" ht="15.75" customHeight="1" thickBot="1">
      <c r="A87" s="66"/>
      <c r="B87" s="30"/>
      <c r="C87" s="15"/>
      <c r="D87" s="32"/>
      <c r="E87" s="32"/>
      <c r="F87" s="32"/>
      <c r="G87" s="32"/>
      <c r="H87" s="32"/>
      <c r="I87" s="32"/>
      <c r="J87" s="32"/>
      <c r="K87" s="32"/>
      <c r="L87" s="55"/>
      <c r="M87" s="56"/>
      <c r="N87" s="56"/>
      <c r="O87" s="56"/>
      <c r="P87" s="56"/>
      <c r="Q87" s="56"/>
      <c r="R87" s="56"/>
      <c r="S87" s="55"/>
      <c r="T87" s="56"/>
      <c r="U87" s="56"/>
      <c r="V87" s="56"/>
      <c r="W87" s="57"/>
      <c r="X87" s="57"/>
    </row>
    <row r="88" spans="1:24" ht="15.75" customHeight="1" thickBot="1">
      <c r="A88" s="66"/>
      <c r="B88" s="30"/>
      <c r="C88" s="15"/>
      <c r="D88" s="32"/>
      <c r="E88" s="32"/>
      <c r="F88" s="32"/>
      <c r="G88" s="32"/>
      <c r="H88" s="32"/>
      <c r="I88" s="32"/>
      <c r="J88" s="32"/>
      <c r="K88" s="32"/>
      <c r="L88" s="55"/>
      <c r="M88" s="56"/>
      <c r="N88" s="56"/>
      <c r="O88" s="56"/>
      <c r="P88" s="56"/>
      <c r="Q88" s="56"/>
      <c r="R88" s="56"/>
      <c r="S88" s="55"/>
      <c r="T88" s="56"/>
      <c r="U88" s="56"/>
      <c r="V88" s="56"/>
      <c r="W88" s="57"/>
      <c r="X88" s="57"/>
    </row>
    <row r="89" spans="1:24" ht="15.75" customHeight="1" thickBot="1">
      <c r="A89" s="66"/>
      <c r="B89" s="30"/>
      <c r="C89" s="15"/>
      <c r="D89" s="32"/>
      <c r="E89" s="32"/>
      <c r="F89" s="32"/>
      <c r="G89" s="32"/>
      <c r="H89" s="32"/>
      <c r="I89" s="32"/>
      <c r="J89" s="32"/>
      <c r="K89" s="32"/>
      <c r="L89" s="55"/>
      <c r="M89" s="56"/>
      <c r="N89" s="56"/>
      <c r="O89" s="56"/>
      <c r="P89" s="56"/>
      <c r="Q89" s="56"/>
      <c r="R89" s="56"/>
      <c r="S89" s="55"/>
      <c r="T89" s="56"/>
      <c r="U89" s="56"/>
      <c r="V89" s="56"/>
      <c r="W89" s="57"/>
      <c r="X89" s="57"/>
    </row>
    <row r="90" spans="1:24" ht="15.75" customHeight="1" thickBot="1">
      <c r="A90" s="66"/>
      <c r="B90" s="30"/>
      <c r="C90" s="15"/>
      <c r="D90" s="32"/>
      <c r="E90" s="32"/>
      <c r="F90" s="32"/>
      <c r="G90" s="32"/>
      <c r="H90" s="32"/>
      <c r="I90" s="32"/>
      <c r="J90" s="32"/>
      <c r="K90" s="32"/>
      <c r="L90" s="55"/>
      <c r="M90" s="56"/>
      <c r="N90" s="56"/>
      <c r="O90" s="56"/>
      <c r="P90" s="56"/>
      <c r="Q90" s="56"/>
      <c r="R90" s="56"/>
      <c r="S90" s="55"/>
      <c r="T90" s="56"/>
      <c r="U90" s="56"/>
      <c r="V90" s="56"/>
      <c r="W90" s="57"/>
      <c r="X90" s="57"/>
    </row>
    <row r="91" spans="1:24" ht="15.75" customHeight="1" thickBot="1">
      <c r="A91" s="66"/>
      <c r="B91" s="30"/>
      <c r="C91" s="15"/>
      <c r="D91" s="32"/>
      <c r="E91" s="32"/>
      <c r="F91" s="32"/>
      <c r="G91" s="32"/>
      <c r="H91" s="32"/>
      <c r="I91" s="32"/>
      <c r="J91" s="32"/>
      <c r="K91" s="32"/>
      <c r="L91" s="55"/>
      <c r="M91" s="56"/>
      <c r="N91" s="56"/>
      <c r="O91" s="56"/>
      <c r="P91" s="56"/>
      <c r="Q91" s="56"/>
      <c r="R91" s="56"/>
      <c r="S91" s="55"/>
      <c r="T91" s="56"/>
      <c r="U91" s="56"/>
      <c r="V91" s="56"/>
      <c r="W91" s="57"/>
      <c r="X91" s="57"/>
    </row>
    <row r="92" spans="1:24" ht="15.75" customHeight="1" thickBot="1">
      <c r="A92" s="66"/>
      <c r="B92" s="30"/>
      <c r="C92" s="15"/>
      <c r="D92" s="32"/>
      <c r="E92" s="32"/>
      <c r="F92" s="32"/>
      <c r="G92" s="32"/>
      <c r="H92" s="32"/>
      <c r="I92" s="32"/>
      <c r="J92" s="32"/>
      <c r="K92" s="32"/>
      <c r="L92" s="55"/>
      <c r="M92" s="56"/>
      <c r="N92" s="56"/>
      <c r="O92" s="56"/>
      <c r="P92" s="56"/>
      <c r="Q92" s="56"/>
      <c r="R92" s="56"/>
      <c r="S92" s="55"/>
      <c r="T92" s="56"/>
      <c r="U92" s="56"/>
      <c r="V92" s="56"/>
      <c r="W92" s="57"/>
      <c r="X92" s="57"/>
    </row>
    <row r="93" spans="1:24" ht="15.75" customHeight="1" thickBot="1">
      <c r="A93" s="66"/>
      <c r="B93" s="30"/>
      <c r="C93" s="15"/>
      <c r="D93" s="32"/>
      <c r="E93" s="32"/>
      <c r="F93" s="32"/>
      <c r="G93" s="32"/>
      <c r="H93" s="32"/>
      <c r="I93" s="32"/>
      <c r="J93" s="32"/>
      <c r="K93" s="32"/>
      <c r="L93" s="55"/>
      <c r="M93" s="56"/>
      <c r="N93" s="56"/>
      <c r="O93" s="56"/>
      <c r="P93" s="56"/>
      <c r="Q93" s="56"/>
      <c r="R93" s="56"/>
      <c r="S93" s="55"/>
      <c r="T93" s="56"/>
      <c r="U93" s="56"/>
      <c r="V93" s="56"/>
      <c r="W93" s="57"/>
      <c r="X93" s="57"/>
    </row>
    <row r="94" spans="1:24" ht="15.75" customHeight="1" thickBot="1">
      <c r="A94" s="66"/>
      <c r="B94" s="30"/>
      <c r="C94" s="15"/>
      <c r="D94" s="32"/>
      <c r="E94" s="32"/>
      <c r="F94" s="32"/>
      <c r="G94" s="32"/>
      <c r="H94" s="32"/>
      <c r="I94" s="32"/>
      <c r="J94" s="32"/>
      <c r="K94" s="32"/>
      <c r="L94" s="55"/>
      <c r="M94" s="56"/>
      <c r="N94" s="56"/>
      <c r="O94" s="56"/>
      <c r="P94" s="56"/>
      <c r="Q94" s="56"/>
      <c r="R94" s="56"/>
      <c r="S94" s="55"/>
      <c r="T94" s="56"/>
      <c r="U94" s="56"/>
      <c r="V94" s="56"/>
      <c r="W94" s="57"/>
      <c r="X94" s="57"/>
    </row>
    <row r="95" spans="1:24" ht="15.75" customHeight="1" thickBot="1">
      <c r="A95" s="66"/>
      <c r="B95" s="30"/>
      <c r="C95" s="15"/>
      <c r="D95" s="32"/>
      <c r="E95" s="32"/>
      <c r="F95" s="32"/>
      <c r="G95" s="32"/>
      <c r="H95" s="32"/>
      <c r="I95" s="32"/>
      <c r="J95" s="32"/>
      <c r="K95" s="32"/>
      <c r="L95" s="55"/>
      <c r="M95" s="56"/>
      <c r="N95" s="56"/>
      <c r="O95" s="56"/>
      <c r="P95" s="56"/>
      <c r="Q95" s="56"/>
      <c r="R95" s="56"/>
      <c r="S95" s="55"/>
      <c r="T95" s="56"/>
      <c r="U95" s="56"/>
      <c r="V95" s="56"/>
      <c r="W95" s="57"/>
      <c r="X95" s="57"/>
    </row>
    <row r="96" spans="1:24" ht="15.75" customHeight="1" thickBot="1">
      <c r="A96" s="66"/>
      <c r="B96" s="30"/>
      <c r="C96" s="15"/>
      <c r="D96" s="32"/>
      <c r="E96" s="32"/>
      <c r="F96" s="32"/>
      <c r="G96" s="32"/>
      <c r="H96" s="32"/>
      <c r="I96" s="32"/>
      <c r="J96" s="32"/>
      <c r="K96" s="32"/>
      <c r="L96" s="55"/>
      <c r="M96" s="56"/>
      <c r="N96" s="56"/>
      <c r="O96" s="56"/>
      <c r="P96" s="56"/>
      <c r="Q96" s="56"/>
      <c r="R96" s="56"/>
      <c r="S96" s="55"/>
      <c r="T96" s="56"/>
      <c r="U96" s="56"/>
      <c r="V96" s="56"/>
      <c r="W96" s="57"/>
      <c r="X96" s="57"/>
    </row>
    <row r="97" spans="1:24" ht="15.75" customHeight="1" thickBot="1">
      <c r="A97" s="66"/>
      <c r="B97" s="30"/>
      <c r="C97" s="15"/>
      <c r="D97" s="32"/>
      <c r="E97" s="32"/>
      <c r="F97" s="32"/>
      <c r="G97" s="32"/>
      <c r="H97" s="32"/>
      <c r="I97" s="32"/>
      <c r="J97" s="32"/>
      <c r="K97" s="32"/>
      <c r="L97" s="55"/>
      <c r="M97" s="56"/>
      <c r="N97" s="56"/>
      <c r="O97" s="56"/>
      <c r="P97" s="56"/>
      <c r="Q97" s="56"/>
      <c r="R97" s="56"/>
      <c r="S97" s="55"/>
      <c r="T97" s="56"/>
      <c r="U97" s="56"/>
      <c r="V97" s="56"/>
      <c r="W97" s="57"/>
      <c r="X97" s="57"/>
    </row>
    <row r="98" spans="1:24" ht="15.75" customHeight="1" thickBot="1">
      <c r="A98" s="66"/>
      <c r="B98" s="30"/>
      <c r="C98" s="15"/>
      <c r="D98" s="32"/>
      <c r="E98" s="32"/>
      <c r="F98" s="32"/>
      <c r="G98" s="32"/>
      <c r="H98" s="32"/>
      <c r="I98" s="32"/>
      <c r="J98" s="32"/>
      <c r="K98" s="32"/>
      <c r="L98" s="55"/>
      <c r="M98" s="56"/>
      <c r="N98" s="56"/>
      <c r="O98" s="56"/>
      <c r="P98" s="56"/>
      <c r="Q98" s="56"/>
      <c r="R98" s="56"/>
      <c r="S98" s="55"/>
      <c r="T98" s="56"/>
      <c r="U98" s="56"/>
      <c r="V98" s="56"/>
      <c r="W98" s="57"/>
      <c r="X98" s="57"/>
    </row>
    <row r="99" spans="1:24" ht="15.75" customHeight="1" thickBot="1">
      <c r="A99" s="66"/>
      <c r="B99" s="30"/>
      <c r="C99" s="15"/>
      <c r="D99" s="32"/>
      <c r="E99" s="32"/>
      <c r="F99" s="32"/>
      <c r="G99" s="32"/>
      <c r="H99" s="32"/>
      <c r="I99" s="32"/>
      <c r="J99" s="32"/>
      <c r="K99" s="32"/>
      <c r="L99" s="55"/>
      <c r="M99" s="56"/>
      <c r="N99" s="56"/>
      <c r="O99" s="56"/>
      <c r="P99" s="56"/>
      <c r="Q99" s="56"/>
      <c r="R99" s="56"/>
      <c r="S99" s="55"/>
      <c r="T99" s="56"/>
      <c r="U99" s="56"/>
      <c r="V99" s="56"/>
      <c r="W99" s="57"/>
      <c r="X99" s="57"/>
    </row>
    <row r="100" spans="1:24" ht="15.75" customHeight="1" thickBot="1">
      <c r="A100" s="66"/>
      <c r="B100" s="30"/>
      <c r="C100" s="15"/>
      <c r="D100" s="32"/>
      <c r="E100" s="32"/>
      <c r="F100" s="32"/>
      <c r="G100" s="32"/>
      <c r="H100" s="32"/>
      <c r="I100" s="32"/>
      <c r="J100" s="32"/>
      <c r="K100" s="32"/>
      <c r="L100" s="55"/>
      <c r="M100" s="56"/>
      <c r="N100" s="56"/>
      <c r="O100" s="56"/>
      <c r="P100" s="56"/>
      <c r="Q100" s="56"/>
      <c r="R100" s="56"/>
      <c r="S100" s="55"/>
      <c r="T100" s="56"/>
      <c r="U100" s="56"/>
      <c r="V100" s="56"/>
      <c r="W100" s="57"/>
      <c r="X100" s="57"/>
    </row>
    <row r="101" spans="1:24" ht="15.75" customHeight="1" thickBot="1">
      <c r="A101" s="66"/>
      <c r="B101" s="30"/>
      <c r="C101" s="15"/>
      <c r="D101" s="32"/>
      <c r="E101" s="32"/>
      <c r="F101" s="32"/>
      <c r="G101" s="32"/>
      <c r="H101" s="32"/>
      <c r="I101" s="32"/>
      <c r="J101" s="32"/>
      <c r="K101" s="32"/>
      <c r="L101" s="55"/>
      <c r="M101" s="56"/>
      <c r="N101" s="56"/>
      <c r="O101" s="56"/>
      <c r="P101" s="56"/>
      <c r="Q101" s="56"/>
      <c r="R101" s="56"/>
      <c r="S101" s="55"/>
      <c r="T101" s="56"/>
      <c r="U101" s="56"/>
      <c r="V101" s="56"/>
      <c r="W101" s="57"/>
      <c r="X101" s="57"/>
    </row>
    <row r="102" spans="1:24" ht="15.75" customHeight="1" thickBot="1">
      <c r="A102" s="66"/>
      <c r="B102" s="30"/>
      <c r="C102" s="15"/>
      <c r="D102" s="32"/>
      <c r="E102" s="32"/>
      <c r="F102" s="32"/>
      <c r="G102" s="32"/>
      <c r="H102" s="32"/>
      <c r="I102" s="32"/>
      <c r="J102" s="32"/>
      <c r="K102" s="32"/>
      <c r="L102" s="55"/>
      <c r="M102" s="56"/>
      <c r="N102" s="56"/>
      <c r="O102" s="56"/>
      <c r="P102" s="56"/>
      <c r="Q102" s="56"/>
      <c r="R102" s="56"/>
      <c r="S102" s="55"/>
      <c r="T102" s="56"/>
      <c r="U102" s="56"/>
      <c r="V102" s="56"/>
      <c r="W102" s="57"/>
      <c r="X102" s="57"/>
    </row>
    <row r="103" spans="1:24" ht="15.75" customHeight="1" thickBot="1">
      <c r="A103" s="66"/>
      <c r="B103" s="30"/>
      <c r="C103" s="15"/>
      <c r="D103" s="32"/>
      <c r="E103" s="32"/>
      <c r="F103" s="32"/>
      <c r="G103" s="32"/>
      <c r="H103" s="32"/>
      <c r="I103" s="32"/>
      <c r="J103" s="32"/>
      <c r="K103" s="32"/>
      <c r="L103" s="55"/>
      <c r="M103" s="56"/>
      <c r="N103" s="56"/>
      <c r="O103" s="56"/>
      <c r="P103" s="56"/>
      <c r="Q103" s="56"/>
      <c r="R103" s="56"/>
      <c r="S103" s="55"/>
      <c r="T103" s="56"/>
      <c r="U103" s="56"/>
      <c r="V103" s="56"/>
      <c r="W103" s="57"/>
      <c r="X103" s="57"/>
    </row>
    <row r="104" spans="1:24" ht="15.75" customHeight="1" thickBot="1">
      <c r="A104" s="66"/>
      <c r="B104" s="30"/>
      <c r="C104" s="15"/>
      <c r="D104" s="32"/>
      <c r="E104" s="32"/>
      <c r="F104" s="32"/>
      <c r="G104" s="32"/>
      <c r="H104" s="32"/>
      <c r="I104" s="32"/>
      <c r="J104" s="32"/>
      <c r="K104" s="32"/>
      <c r="L104" s="55"/>
      <c r="M104" s="56"/>
      <c r="N104" s="56"/>
      <c r="O104" s="56"/>
      <c r="P104" s="56"/>
      <c r="Q104" s="56"/>
      <c r="R104" s="56"/>
      <c r="S104" s="55"/>
      <c r="T104" s="56"/>
      <c r="U104" s="56"/>
      <c r="V104" s="56"/>
      <c r="W104" s="57"/>
      <c r="X104" s="57"/>
    </row>
    <row r="105" spans="1:24" ht="15.75" customHeight="1" thickBot="1">
      <c r="A105" s="66"/>
      <c r="B105" s="30"/>
      <c r="C105" s="15"/>
      <c r="D105" s="32"/>
      <c r="E105" s="32"/>
      <c r="F105" s="32"/>
      <c r="G105" s="32"/>
      <c r="H105" s="32"/>
      <c r="I105" s="32"/>
      <c r="J105" s="32"/>
      <c r="K105" s="32"/>
      <c r="L105" s="55"/>
      <c r="M105" s="56"/>
      <c r="N105" s="56"/>
      <c r="O105" s="56"/>
      <c r="P105" s="56"/>
      <c r="Q105" s="56"/>
      <c r="R105" s="56"/>
      <c r="S105" s="55"/>
      <c r="T105" s="56"/>
      <c r="U105" s="56"/>
      <c r="V105" s="56"/>
      <c r="W105" s="57"/>
      <c r="X105" s="57"/>
    </row>
    <row r="106" spans="1:24" ht="15.75" customHeight="1" thickBot="1">
      <c r="A106" s="66"/>
      <c r="B106" s="30"/>
      <c r="C106" s="15"/>
      <c r="D106" s="32"/>
      <c r="E106" s="32"/>
      <c r="F106" s="32"/>
      <c r="G106" s="32"/>
      <c r="H106" s="32"/>
      <c r="I106" s="32"/>
      <c r="J106" s="32"/>
      <c r="K106" s="32"/>
      <c r="L106" s="55"/>
      <c r="M106" s="56"/>
      <c r="N106" s="56"/>
      <c r="O106" s="56"/>
      <c r="P106" s="56"/>
      <c r="Q106" s="56"/>
      <c r="R106" s="56"/>
      <c r="S106" s="55"/>
      <c r="T106" s="56"/>
      <c r="U106" s="56"/>
      <c r="V106" s="56"/>
      <c r="W106" s="57"/>
      <c r="X106" s="57"/>
    </row>
    <row r="107" spans="1:24" ht="15.75" customHeight="1" thickBot="1">
      <c r="A107" s="66"/>
      <c r="B107" s="30"/>
      <c r="C107" s="15"/>
      <c r="D107" s="32"/>
      <c r="E107" s="32"/>
      <c r="F107" s="32"/>
      <c r="G107" s="32"/>
      <c r="H107" s="32"/>
      <c r="I107" s="32"/>
      <c r="J107" s="32"/>
      <c r="K107" s="32"/>
      <c r="L107" s="55"/>
      <c r="M107" s="56"/>
      <c r="N107" s="56"/>
      <c r="O107" s="56"/>
      <c r="P107" s="56"/>
      <c r="Q107" s="56"/>
      <c r="R107" s="56"/>
      <c r="S107" s="55"/>
      <c r="T107" s="56"/>
      <c r="U107" s="56"/>
      <c r="V107" s="56"/>
      <c r="W107" s="57"/>
      <c r="X107" s="57"/>
    </row>
    <row r="108" spans="1:24" ht="15.75" customHeight="1" thickBot="1">
      <c r="A108" s="66"/>
      <c r="B108" s="30"/>
      <c r="C108" s="15"/>
      <c r="D108" s="32"/>
      <c r="E108" s="32"/>
      <c r="F108" s="32"/>
      <c r="G108" s="32"/>
      <c r="H108" s="32"/>
      <c r="I108" s="32"/>
      <c r="J108" s="32"/>
      <c r="K108" s="32"/>
      <c r="L108" s="55"/>
      <c r="M108" s="56"/>
      <c r="N108" s="56"/>
      <c r="O108" s="56"/>
      <c r="P108" s="56"/>
      <c r="Q108" s="56"/>
      <c r="R108" s="56"/>
      <c r="S108" s="55"/>
      <c r="T108" s="56"/>
      <c r="U108" s="56"/>
      <c r="V108" s="56"/>
      <c r="W108" s="57"/>
      <c r="X108" s="57"/>
    </row>
    <row r="109" spans="1:24" ht="15.75" customHeight="1" thickBot="1">
      <c r="A109" s="66"/>
      <c r="B109" s="30"/>
      <c r="C109" s="15"/>
      <c r="D109" s="32"/>
      <c r="E109" s="32"/>
      <c r="F109" s="32"/>
      <c r="G109" s="32"/>
      <c r="H109" s="32"/>
      <c r="I109" s="32"/>
      <c r="J109" s="32"/>
      <c r="K109" s="32"/>
      <c r="L109" s="55"/>
      <c r="M109" s="56"/>
      <c r="N109" s="56"/>
      <c r="O109" s="56"/>
      <c r="P109" s="56"/>
      <c r="Q109" s="56"/>
      <c r="R109" s="56"/>
      <c r="S109" s="55"/>
      <c r="T109" s="56"/>
      <c r="U109" s="56"/>
      <c r="V109" s="56"/>
      <c r="W109" s="57"/>
      <c r="X109" s="57"/>
    </row>
    <row r="110" spans="1:24" ht="15.75" customHeight="1" thickBot="1">
      <c r="A110" s="66"/>
      <c r="B110" s="30"/>
      <c r="C110" s="15"/>
      <c r="D110" s="32"/>
      <c r="E110" s="32"/>
      <c r="F110" s="32"/>
      <c r="G110" s="32"/>
      <c r="H110" s="32"/>
      <c r="I110" s="32"/>
      <c r="J110" s="32"/>
      <c r="K110" s="32"/>
      <c r="L110" s="55"/>
      <c r="M110" s="56"/>
      <c r="N110" s="56"/>
      <c r="O110" s="56"/>
      <c r="P110" s="56"/>
      <c r="Q110" s="56"/>
      <c r="R110" s="56"/>
      <c r="S110" s="55"/>
      <c r="T110" s="56"/>
      <c r="U110" s="56"/>
      <c r="V110" s="56"/>
      <c r="W110" s="57"/>
      <c r="X110" s="57"/>
    </row>
    <row r="111" spans="1:24" ht="15.75" customHeight="1" thickBot="1">
      <c r="A111" s="66"/>
      <c r="B111" s="30"/>
      <c r="C111" s="15"/>
      <c r="D111" s="32"/>
      <c r="E111" s="32"/>
      <c r="F111" s="32"/>
      <c r="G111" s="32"/>
      <c r="H111" s="32"/>
      <c r="I111" s="32"/>
      <c r="J111" s="32"/>
      <c r="K111" s="32"/>
      <c r="L111" s="55"/>
      <c r="M111" s="56"/>
      <c r="N111" s="56"/>
      <c r="O111" s="56"/>
      <c r="P111" s="56"/>
      <c r="Q111" s="56"/>
      <c r="R111" s="56"/>
      <c r="S111" s="55"/>
      <c r="T111" s="56"/>
      <c r="U111" s="56"/>
      <c r="V111" s="56"/>
      <c r="W111" s="57"/>
      <c r="X111" s="57"/>
    </row>
    <row r="112" spans="1:24" ht="15.75" customHeight="1" thickBot="1">
      <c r="A112" s="66"/>
      <c r="B112" s="30"/>
      <c r="C112" s="15"/>
      <c r="D112" s="32"/>
      <c r="E112" s="32"/>
      <c r="F112" s="32"/>
      <c r="G112" s="32"/>
      <c r="H112" s="32"/>
      <c r="I112" s="32"/>
      <c r="J112" s="32"/>
      <c r="K112" s="32"/>
      <c r="L112" s="55"/>
      <c r="M112" s="56"/>
      <c r="N112" s="56"/>
      <c r="O112" s="56"/>
      <c r="P112" s="56"/>
      <c r="Q112" s="56"/>
      <c r="R112" s="56"/>
      <c r="S112" s="55"/>
      <c r="T112" s="56"/>
      <c r="U112" s="56"/>
      <c r="V112" s="56"/>
      <c r="W112" s="57"/>
      <c r="X112" s="57"/>
    </row>
    <row r="113" spans="1:24" ht="15.75" customHeight="1" thickBot="1">
      <c r="A113" s="66"/>
      <c r="B113" s="30"/>
      <c r="C113" s="15"/>
      <c r="D113" s="32"/>
      <c r="E113" s="32"/>
      <c r="F113" s="32"/>
      <c r="G113" s="32"/>
      <c r="H113" s="32"/>
      <c r="I113" s="32"/>
      <c r="J113" s="32"/>
      <c r="K113" s="32"/>
      <c r="L113" s="55"/>
      <c r="M113" s="56"/>
      <c r="N113" s="56"/>
      <c r="O113" s="56"/>
      <c r="P113" s="56"/>
      <c r="Q113" s="56"/>
      <c r="R113" s="56"/>
      <c r="S113" s="55"/>
      <c r="T113" s="56"/>
      <c r="U113" s="56"/>
      <c r="V113" s="56"/>
      <c r="W113" s="57"/>
      <c r="X113" s="57"/>
    </row>
    <row r="114" spans="1:24" ht="15.75" customHeight="1" thickBot="1">
      <c r="A114" s="66"/>
      <c r="B114" s="30"/>
      <c r="C114" s="15"/>
      <c r="D114" s="32"/>
      <c r="E114" s="32"/>
      <c r="F114" s="32"/>
      <c r="G114" s="32"/>
      <c r="H114" s="32"/>
      <c r="I114" s="32"/>
      <c r="J114" s="32"/>
      <c r="K114" s="32"/>
      <c r="L114" s="55"/>
      <c r="M114" s="56"/>
      <c r="N114" s="56"/>
      <c r="O114" s="56"/>
      <c r="P114" s="56"/>
      <c r="Q114" s="56"/>
      <c r="R114" s="56"/>
      <c r="S114" s="55"/>
      <c r="T114" s="56"/>
      <c r="U114" s="56"/>
      <c r="V114" s="56"/>
      <c r="W114" s="57"/>
      <c r="X114" s="57"/>
    </row>
    <row r="115" spans="1:24" ht="15.75" customHeight="1" thickBot="1">
      <c r="A115" s="66"/>
      <c r="B115" s="30"/>
      <c r="C115" s="15"/>
      <c r="D115" s="32"/>
      <c r="E115" s="32"/>
      <c r="F115" s="32"/>
      <c r="G115" s="32"/>
      <c r="H115" s="32"/>
      <c r="I115" s="32"/>
      <c r="J115" s="32"/>
      <c r="K115" s="32"/>
      <c r="L115" s="55"/>
      <c r="M115" s="56"/>
      <c r="N115" s="56"/>
      <c r="O115" s="56"/>
      <c r="P115" s="56"/>
      <c r="Q115" s="56"/>
      <c r="R115" s="56"/>
      <c r="S115" s="55"/>
      <c r="T115" s="56"/>
      <c r="U115" s="56"/>
      <c r="V115" s="56"/>
      <c r="W115" s="57"/>
      <c r="X115" s="57"/>
    </row>
    <row r="116" spans="1:24" ht="15.75" customHeight="1" thickBot="1">
      <c r="A116" s="66"/>
      <c r="B116" s="30"/>
      <c r="C116" s="15"/>
      <c r="D116" s="32"/>
      <c r="E116" s="32"/>
      <c r="F116" s="32"/>
      <c r="G116" s="32"/>
      <c r="H116" s="32"/>
      <c r="I116" s="32"/>
      <c r="J116" s="32"/>
      <c r="K116" s="32"/>
      <c r="L116" s="55"/>
      <c r="M116" s="56"/>
      <c r="N116" s="56"/>
      <c r="O116" s="56"/>
      <c r="P116" s="56"/>
      <c r="Q116" s="56"/>
      <c r="R116" s="56"/>
      <c r="S116" s="55"/>
      <c r="T116" s="56"/>
      <c r="U116" s="56"/>
      <c r="V116" s="56"/>
      <c r="W116" s="57"/>
      <c r="X116" s="57"/>
    </row>
    <row r="117" spans="1:24" ht="15.75" customHeight="1" thickBot="1">
      <c r="A117" s="66"/>
      <c r="B117" s="30"/>
      <c r="C117" s="15"/>
      <c r="D117" s="32"/>
      <c r="E117" s="32"/>
      <c r="F117" s="32"/>
      <c r="G117" s="32"/>
      <c r="H117" s="32"/>
      <c r="I117" s="32"/>
      <c r="J117" s="32"/>
      <c r="K117" s="32"/>
      <c r="L117" s="55"/>
      <c r="M117" s="56"/>
      <c r="N117" s="56"/>
      <c r="O117" s="56"/>
      <c r="P117" s="56"/>
      <c r="Q117" s="56"/>
      <c r="R117" s="56"/>
      <c r="S117" s="55"/>
      <c r="T117" s="56"/>
      <c r="U117" s="56"/>
      <c r="V117" s="56"/>
      <c r="W117" s="57"/>
      <c r="X117" s="57"/>
    </row>
    <row r="118" spans="1:24" ht="15.75" customHeight="1" thickBot="1">
      <c r="A118" s="66"/>
      <c r="B118" s="30"/>
      <c r="C118" s="15"/>
      <c r="D118" s="32"/>
      <c r="E118" s="32"/>
      <c r="F118" s="32"/>
      <c r="G118" s="32"/>
      <c r="H118" s="32"/>
      <c r="I118" s="32"/>
      <c r="J118" s="32"/>
      <c r="K118" s="32"/>
      <c r="L118" s="55"/>
      <c r="M118" s="56"/>
      <c r="N118" s="56"/>
      <c r="O118" s="56"/>
      <c r="P118" s="56"/>
      <c r="Q118" s="56"/>
      <c r="R118" s="56"/>
      <c r="S118" s="55"/>
      <c r="T118" s="56"/>
      <c r="U118" s="56"/>
      <c r="V118" s="56"/>
      <c r="W118" s="57"/>
      <c r="X118" s="57"/>
    </row>
    <row r="119" spans="1:24" ht="15.75" customHeight="1" thickBot="1">
      <c r="A119" s="66"/>
      <c r="B119" s="30"/>
      <c r="C119" s="15"/>
      <c r="D119" s="32"/>
      <c r="E119" s="32"/>
      <c r="F119" s="32"/>
      <c r="G119" s="32"/>
      <c r="H119" s="32"/>
      <c r="I119" s="32"/>
      <c r="J119" s="32"/>
      <c r="K119" s="32"/>
      <c r="L119" s="55"/>
      <c r="M119" s="56"/>
      <c r="N119" s="56"/>
      <c r="O119" s="56"/>
      <c r="P119" s="56"/>
      <c r="Q119" s="56"/>
      <c r="R119" s="56"/>
      <c r="S119" s="55"/>
      <c r="T119" s="56"/>
      <c r="U119" s="56"/>
      <c r="V119" s="56"/>
      <c r="W119" s="57"/>
      <c r="X119" s="57"/>
    </row>
    <row r="120" spans="1:24" ht="15.75" customHeight="1" thickBot="1">
      <c r="A120" s="66"/>
      <c r="B120" s="30"/>
      <c r="C120" s="15"/>
      <c r="D120" s="32"/>
      <c r="E120" s="32"/>
      <c r="F120" s="32"/>
      <c r="G120" s="32"/>
      <c r="H120" s="32"/>
      <c r="I120" s="32"/>
      <c r="J120" s="32"/>
      <c r="K120" s="32"/>
      <c r="L120" s="55"/>
      <c r="M120" s="56"/>
      <c r="N120" s="56"/>
      <c r="O120" s="56"/>
      <c r="P120" s="56"/>
      <c r="Q120" s="56"/>
      <c r="R120" s="56"/>
      <c r="S120" s="55"/>
      <c r="T120" s="56"/>
      <c r="U120" s="56"/>
      <c r="V120" s="56"/>
      <c r="W120" s="57"/>
      <c r="X120" s="57"/>
    </row>
    <row r="121" spans="1:24" ht="15.75" customHeight="1" thickBot="1">
      <c r="A121" s="66"/>
      <c r="B121" s="30"/>
      <c r="C121" s="15"/>
      <c r="D121" s="32"/>
      <c r="E121" s="32"/>
      <c r="F121" s="32"/>
      <c r="G121" s="32"/>
      <c r="H121" s="32"/>
      <c r="I121" s="32"/>
      <c r="J121" s="32"/>
      <c r="K121" s="32"/>
      <c r="L121" s="55"/>
      <c r="M121" s="56"/>
      <c r="N121" s="56"/>
      <c r="O121" s="56"/>
      <c r="P121" s="56"/>
      <c r="Q121" s="56"/>
      <c r="R121" s="56"/>
      <c r="S121" s="55"/>
      <c r="T121" s="56"/>
      <c r="U121" s="56"/>
      <c r="V121" s="56"/>
      <c r="W121" s="57"/>
      <c r="X121" s="57"/>
    </row>
    <row r="122" spans="1:24" ht="15.75" customHeight="1" thickBot="1">
      <c r="A122" s="66"/>
      <c r="B122" s="30"/>
      <c r="C122" s="15"/>
      <c r="D122" s="32"/>
      <c r="E122" s="32"/>
      <c r="F122" s="32"/>
      <c r="G122" s="32"/>
      <c r="H122" s="32"/>
      <c r="I122" s="32"/>
      <c r="J122" s="32"/>
      <c r="K122" s="32"/>
      <c r="L122" s="55"/>
      <c r="M122" s="56"/>
      <c r="N122" s="56"/>
      <c r="O122" s="56"/>
      <c r="P122" s="56"/>
      <c r="Q122" s="56"/>
      <c r="R122" s="56"/>
      <c r="S122" s="55"/>
      <c r="T122" s="56"/>
      <c r="U122" s="56"/>
      <c r="V122" s="56"/>
      <c r="W122" s="57"/>
      <c r="X122" s="57"/>
    </row>
    <row r="123" spans="1:24" ht="15.75" customHeight="1" thickBot="1">
      <c r="A123" s="66"/>
      <c r="B123" s="30"/>
      <c r="C123" s="15"/>
      <c r="D123" s="32"/>
      <c r="E123" s="32"/>
      <c r="F123" s="32"/>
      <c r="G123" s="32"/>
      <c r="H123" s="32"/>
      <c r="I123" s="32"/>
      <c r="J123" s="32"/>
      <c r="K123" s="32"/>
      <c r="L123" s="55"/>
      <c r="M123" s="56"/>
      <c r="N123" s="56"/>
      <c r="O123" s="56"/>
      <c r="P123" s="56"/>
      <c r="Q123" s="56"/>
      <c r="R123" s="56"/>
      <c r="S123" s="55"/>
      <c r="T123" s="56"/>
      <c r="U123" s="56"/>
      <c r="V123" s="56"/>
      <c r="W123" s="57"/>
      <c r="X123" s="57"/>
    </row>
    <row r="124" spans="1:24" ht="15.75" customHeight="1" thickBot="1">
      <c r="A124" s="66"/>
      <c r="B124" s="30"/>
      <c r="C124" s="15"/>
      <c r="D124" s="32"/>
      <c r="E124" s="32"/>
      <c r="F124" s="32"/>
      <c r="G124" s="32"/>
      <c r="H124" s="32"/>
      <c r="I124" s="32"/>
      <c r="J124" s="32"/>
      <c r="K124" s="32"/>
      <c r="L124" s="55"/>
      <c r="M124" s="56"/>
      <c r="N124" s="56"/>
      <c r="O124" s="56"/>
      <c r="P124" s="56"/>
      <c r="Q124" s="56"/>
      <c r="R124" s="56"/>
      <c r="S124" s="55"/>
      <c r="T124" s="56"/>
      <c r="U124" s="56"/>
      <c r="V124" s="56"/>
      <c r="W124" s="57"/>
      <c r="X124" s="57"/>
    </row>
    <row r="125" spans="1:24" ht="15.75" customHeight="1" thickBot="1">
      <c r="A125" s="66"/>
      <c r="B125" s="30"/>
      <c r="C125" s="15"/>
      <c r="D125" s="32"/>
      <c r="E125" s="32"/>
      <c r="F125" s="32"/>
      <c r="G125" s="32"/>
      <c r="H125" s="32"/>
      <c r="I125" s="32"/>
      <c r="J125" s="32"/>
      <c r="K125" s="32"/>
      <c r="L125" s="55"/>
      <c r="M125" s="56"/>
      <c r="N125" s="56"/>
      <c r="O125" s="56"/>
      <c r="P125" s="56"/>
      <c r="Q125" s="56"/>
      <c r="R125" s="56"/>
      <c r="S125" s="55"/>
      <c r="T125" s="56"/>
      <c r="U125" s="56"/>
      <c r="V125" s="56"/>
      <c r="W125" s="57"/>
      <c r="X125" s="57"/>
    </row>
    <row r="126" spans="1:24" ht="15.75" customHeight="1" thickBot="1">
      <c r="A126" s="66"/>
      <c r="B126" s="30"/>
      <c r="C126" s="15"/>
      <c r="D126" s="32"/>
      <c r="E126" s="32"/>
      <c r="F126" s="32"/>
      <c r="G126" s="32"/>
      <c r="H126" s="32"/>
      <c r="I126" s="32"/>
      <c r="J126" s="32"/>
      <c r="K126" s="32"/>
      <c r="L126" s="55"/>
      <c r="M126" s="56"/>
      <c r="N126" s="56"/>
      <c r="O126" s="56"/>
      <c r="P126" s="56"/>
      <c r="Q126" s="56"/>
      <c r="R126" s="56"/>
      <c r="S126" s="55"/>
      <c r="T126" s="56"/>
      <c r="U126" s="56"/>
      <c r="V126" s="56"/>
      <c r="W126" s="57"/>
      <c r="X126" s="57"/>
    </row>
    <row r="127" spans="1:24" ht="15.75" customHeight="1" thickBot="1">
      <c r="A127" s="66"/>
      <c r="B127" s="30"/>
      <c r="C127" s="15"/>
      <c r="D127" s="32"/>
      <c r="E127" s="32"/>
      <c r="F127" s="32"/>
      <c r="G127" s="32"/>
      <c r="H127" s="32"/>
      <c r="I127" s="32"/>
      <c r="J127" s="32"/>
      <c r="K127" s="32"/>
      <c r="L127" s="55"/>
      <c r="M127" s="56"/>
      <c r="N127" s="56"/>
      <c r="O127" s="56"/>
      <c r="P127" s="56"/>
      <c r="Q127" s="56"/>
      <c r="R127" s="56"/>
      <c r="S127" s="55"/>
      <c r="T127" s="56"/>
      <c r="U127" s="56"/>
      <c r="V127" s="56"/>
      <c r="W127" s="57"/>
      <c r="X127" s="57"/>
    </row>
    <row r="128" spans="1:24" ht="15.75" customHeight="1" thickBot="1">
      <c r="A128" s="66"/>
      <c r="B128" s="30"/>
      <c r="C128" s="15"/>
      <c r="D128" s="32"/>
      <c r="E128" s="32"/>
      <c r="F128" s="32"/>
      <c r="G128" s="32"/>
      <c r="H128" s="32"/>
      <c r="I128" s="32"/>
      <c r="J128" s="32"/>
      <c r="K128" s="32"/>
      <c r="L128" s="55"/>
      <c r="M128" s="56"/>
      <c r="N128" s="56"/>
      <c r="O128" s="56"/>
      <c r="P128" s="56"/>
      <c r="Q128" s="56"/>
      <c r="R128" s="56"/>
      <c r="S128" s="55"/>
      <c r="T128" s="56"/>
      <c r="U128" s="56"/>
      <c r="V128" s="56"/>
      <c r="W128" s="57"/>
      <c r="X128" s="57"/>
    </row>
    <row r="129" spans="1:24" ht="15.75" customHeight="1" thickBot="1">
      <c r="A129" s="66"/>
      <c r="B129" s="30"/>
      <c r="C129" s="15"/>
      <c r="D129" s="32"/>
      <c r="E129" s="32"/>
      <c r="F129" s="32"/>
      <c r="G129" s="32"/>
      <c r="H129" s="32"/>
      <c r="I129" s="32"/>
      <c r="J129" s="32"/>
      <c r="K129" s="32"/>
      <c r="L129" s="55"/>
      <c r="M129" s="56"/>
      <c r="N129" s="56"/>
      <c r="O129" s="56"/>
      <c r="P129" s="56"/>
      <c r="Q129" s="56"/>
      <c r="R129" s="56"/>
      <c r="S129" s="55"/>
      <c r="T129" s="56"/>
      <c r="U129" s="56"/>
      <c r="V129" s="56"/>
      <c r="W129" s="57"/>
      <c r="X129" s="57"/>
    </row>
    <row r="130" spans="1:24" ht="15.75" customHeight="1" thickBot="1">
      <c r="A130" s="66"/>
      <c r="B130" s="30"/>
      <c r="C130" s="15"/>
      <c r="D130" s="32"/>
      <c r="E130" s="32"/>
      <c r="F130" s="32"/>
      <c r="G130" s="32"/>
      <c r="H130" s="32"/>
      <c r="I130" s="32"/>
      <c r="J130" s="32"/>
      <c r="K130" s="32"/>
      <c r="L130" s="55"/>
      <c r="M130" s="56"/>
      <c r="N130" s="56"/>
      <c r="O130" s="56"/>
      <c r="P130" s="56"/>
      <c r="Q130" s="56"/>
      <c r="R130" s="56"/>
      <c r="S130" s="55"/>
      <c r="T130" s="56"/>
      <c r="U130" s="56"/>
      <c r="V130" s="56"/>
      <c r="W130" s="57"/>
      <c r="X130" s="57"/>
    </row>
    <row r="131" spans="1:24" ht="15.75" customHeight="1" thickBot="1">
      <c r="A131" s="66"/>
      <c r="B131" s="30"/>
      <c r="C131" s="15"/>
      <c r="D131" s="32"/>
      <c r="E131" s="32"/>
      <c r="F131" s="32"/>
      <c r="G131" s="32"/>
      <c r="H131" s="32"/>
      <c r="I131" s="32"/>
      <c r="J131" s="32"/>
      <c r="K131" s="32"/>
      <c r="L131" s="55"/>
      <c r="M131" s="56"/>
      <c r="N131" s="56"/>
      <c r="O131" s="56"/>
      <c r="P131" s="56"/>
      <c r="Q131" s="56"/>
      <c r="R131" s="56"/>
      <c r="S131" s="55"/>
      <c r="T131" s="56"/>
      <c r="U131" s="56"/>
      <c r="V131" s="56"/>
      <c r="W131" s="57"/>
      <c r="X131" s="57"/>
    </row>
    <row r="132" spans="1:24" ht="15.75" customHeight="1" thickBot="1">
      <c r="A132" s="66"/>
      <c r="B132" s="30"/>
      <c r="C132" s="15"/>
      <c r="D132" s="32"/>
      <c r="E132" s="32"/>
      <c r="F132" s="32"/>
      <c r="G132" s="32"/>
      <c r="H132" s="32"/>
      <c r="I132" s="32"/>
      <c r="J132" s="32"/>
      <c r="K132" s="32"/>
      <c r="L132" s="55"/>
      <c r="M132" s="56"/>
      <c r="N132" s="56"/>
      <c r="O132" s="56"/>
      <c r="P132" s="56"/>
      <c r="Q132" s="56"/>
      <c r="R132" s="56"/>
      <c r="S132" s="55"/>
      <c r="T132" s="56"/>
      <c r="U132" s="56"/>
      <c r="V132" s="56"/>
      <c r="W132" s="57"/>
      <c r="X132" s="57"/>
    </row>
    <row r="133" spans="1:24" ht="15.75" customHeight="1" thickBot="1">
      <c r="A133" s="66"/>
      <c r="B133" s="30"/>
      <c r="C133" s="15"/>
      <c r="D133" s="32"/>
      <c r="E133" s="32"/>
      <c r="F133" s="32"/>
      <c r="G133" s="32"/>
      <c r="H133" s="32"/>
      <c r="I133" s="32"/>
      <c r="J133" s="32"/>
      <c r="K133" s="32"/>
      <c r="L133" s="55"/>
      <c r="M133" s="56"/>
      <c r="N133" s="56"/>
      <c r="O133" s="56"/>
      <c r="P133" s="56"/>
      <c r="Q133" s="56"/>
      <c r="R133" s="56"/>
      <c r="S133" s="55"/>
      <c r="T133" s="56"/>
      <c r="U133" s="56"/>
      <c r="V133" s="56"/>
      <c r="W133" s="57"/>
      <c r="X133" s="57"/>
    </row>
    <row r="134" spans="1:24" ht="15" thickBot="1">
      <c r="A134" s="66"/>
      <c r="B134" s="30"/>
      <c r="C134" s="15"/>
      <c r="D134" s="32"/>
      <c r="E134" s="32"/>
      <c r="F134" s="32"/>
      <c r="G134" s="32"/>
      <c r="H134" s="32"/>
      <c r="I134" s="32"/>
      <c r="J134" s="32"/>
      <c r="K134" s="32"/>
      <c r="L134" s="55"/>
      <c r="M134" s="56"/>
      <c r="N134" s="56"/>
      <c r="O134" s="56"/>
      <c r="P134" s="56"/>
      <c r="Q134" s="56"/>
      <c r="R134" s="56"/>
      <c r="S134" s="55"/>
      <c r="T134" s="56"/>
      <c r="U134" s="56"/>
      <c r="V134" s="56"/>
      <c r="W134" s="57"/>
      <c r="X134" s="57"/>
    </row>
    <row r="135" spans="1:24" ht="15" thickBot="1">
      <c r="A135" s="66"/>
      <c r="B135" s="30"/>
      <c r="C135" s="15"/>
      <c r="D135" s="32"/>
      <c r="E135" s="32"/>
      <c r="F135" s="32"/>
      <c r="G135" s="32"/>
      <c r="H135" s="32"/>
      <c r="I135" s="32"/>
      <c r="J135" s="32"/>
      <c r="K135" s="32"/>
      <c r="L135" s="55"/>
      <c r="M135" s="56"/>
      <c r="N135" s="56"/>
      <c r="O135" s="56"/>
      <c r="P135" s="56"/>
      <c r="Q135" s="56"/>
      <c r="R135" s="56"/>
      <c r="S135" s="55"/>
      <c r="T135" s="56"/>
      <c r="U135" s="56"/>
      <c r="V135" s="56"/>
      <c r="W135" s="57"/>
      <c r="X135" s="57"/>
    </row>
    <row r="136" spans="1:24" ht="15" thickBot="1">
      <c r="A136" s="66"/>
      <c r="B136" s="30"/>
      <c r="C136" s="15"/>
      <c r="D136" s="32"/>
      <c r="E136" s="32"/>
      <c r="F136" s="32"/>
      <c r="G136" s="32"/>
      <c r="H136" s="32"/>
      <c r="I136" s="32"/>
      <c r="J136" s="32"/>
      <c r="K136" s="32"/>
      <c r="L136" s="55"/>
      <c r="M136" s="56"/>
      <c r="N136" s="56"/>
      <c r="O136" s="56"/>
      <c r="P136" s="56"/>
      <c r="Q136" s="56"/>
      <c r="R136" s="56"/>
      <c r="S136" s="55"/>
      <c r="T136" s="56"/>
      <c r="U136" s="56"/>
      <c r="V136" s="56"/>
      <c r="W136" s="57"/>
      <c r="X136" s="57"/>
    </row>
    <row r="137" spans="1:24" ht="15" thickBot="1">
      <c r="A137" s="66"/>
      <c r="B137" s="30"/>
      <c r="C137" s="15"/>
      <c r="D137" s="32"/>
      <c r="E137" s="32"/>
      <c r="F137" s="32"/>
      <c r="G137" s="32"/>
      <c r="H137" s="32"/>
      <c r="I137" s="32"/>
      <c r="J137" s="32"/>
      <c r="K137" s="32"/>
      <c r="L137" s="55"/>
      <c r="M137" s="56"/>
      <c r="N137" s="56"/>
      <c r="O137" s="56"/>
      <c r="P137" s="56"/>
      <c r="Q137" s="56"/>
      <c r="R137" s="56"/>
      <c r="S137" s="55"/>
      <c r="T137" s="56"/>
      <c r="U137" s="56"/>
      <c r="V137" s="56"/>
      <c r="W137" s="57"/>
      <c r="X137" s="57"/>
    </row>
    <row r="138" spans="1:24" ht="15" thickBot="1">
      <c r="A138" s="66"/>
      <c r="B138" s="30"/>
      <c r="C138" s="15"/>
      <c r="D138" s="32"/>
      <c r="E138" s="32"/>
      <c r="F138" s="32"/>
      <c r="G138" s="32"/>
      <c r="H138" s="32"/>
      <c r="I138" s="32"/>
      <c r="J138" s="32"/>
      <c r="K138" s="32"/>
      <c r="L138" s="55"/>
      <c r="M138" s="56"/>
      <c r="N138" s="56"/>
      <c r="O138" s="56"/>
      <c r="P138" s="56"/>
      <c r="Q138" s="56"/>
      <c r="R138" s="56"/>
      <c r="S138" s="55"/>
      <c r="T138" s="56"/>
      <c r="U138" s="56"/>
      <c r="V138" s="56"/>
      <c r="W138" s="57"/>
      <c r="X138" s="57"/>
    </row>
    <row r="139" spans="1:24" ht="15" thickBot="1">
      <c r="A139" s="66"/>
      <c r="B139" s="30"/>
      <c r="C139" s="15"/>
      <c r="D139" s="32"/>
      <c r="E139" s="32"/>
      <c r="F139" s="32"/>
      <c r="G139" s="32"/>
      <c r="H139" s="32"/>
      <c r="I139" s="32"/>
      <c r="J139" s="32"/>
      <c r="K139" s="32"/>
      <c r="L139" s="55"/>
      <c r="M139" s="56"/>
      <c r="N139" s="56"/>
      <c r="O139" s="56"/>
      <c r="P139" s="56"/>
      <c r="Q139" s="56"/>
      <c r="R139" s="56"/>
      <c r="S139" s="55"/>
      <c r="T139" s="56"/>
      <c r="U139" s="56"/>
      <c r="V139" s="56"/>
      <c r="W139" s="57"/>
      <c r="X139" s="57"/>
    </row>
    <row r="140" spans="1:24" ht="15" thickBot="1">
      <c r="A140" s="66"/>
      <c r="B140" s="30"/>
      <c r="C140" s="15"/>
      <c r="D140" s="32"/>
      <c r="E140" s="32"/>
      <c r="F140" s="32"/>
      <c r="G140" s="32"/>
      <c r="H140" s="32"/>
      <c r="I140" s="32"/>
      <c r="J140" s="32"/>
      <c r="K140" s="32"/>
      <c r="L140" s="55"/>
      <c r="M140" s="56"/>
      <c r="N140" s="56"/>
      <c r="O140" s="56"/>
      <c r="P140" s="56"/>
      <c r="Q140" s="56"/>
      <c r="R140" s="56"/>
      <c r="S140" s="55"/>
      <c r="T140" s="56"/>
      <c r="U140" s="56"/>
      <c r="V140" s="56"/>
      <c r="W140" s="57"/>
      <c r="X140" s="57"/>
    </row>
    <row r="141" spans="1:24" ht="15" thickBot="1">
      <c r="A141" s="66"/>
      <c r="B141" s="30"/>
      <c r="C141" s="15"/>
      <c r="D141" s="32"/>
      <c r="E141" s="32"/>
      <c r="F141" s="32"/>
      <c r="G141" s="32"/>
      <c r="H141" s="32"/>
      <c r="I141" s="32"/>
      <c r="J141" s="32"/>
      <c r="K141" s="32"/>
      <c r="L141" s="55"/>
      <c r="M141" s="56"/>
      <c r="N141" s="56"/>
      <c r="O141" s="56"/>
      <c r="P141" s="56"/>
      <c r="Q141" s="56"/>
      <c r="R141" s="56"/>
      <c r="S141" s="55"/>
      <c r="T141" s="56"/>
      <c r="U141" s="56"/>
      <c r="V141" s="56"/>
      <c r="W141" s="57"/>
      <c r="X141" s="57"/>
    </row>
    <row r="142" spans="1:24" ht="15">
      <c r="A142" s="66"/>
      <c r="B142" s="30"/>
      <c r="C142" s="15"/>
      <c r="D142" s="32"/>
      <c r="E142" s="32"/>
      <c r="F142" s="32"/>
      <c r="G142" s="32"/>
      <c r="H142" s="32"/>
      <c r="I142" s="32"/>
      <c r="J142" s="32"/>
      <c r="K142" s="32"/>
      <c r="L142" s="55"/>
      <c r="M142" s="56"/>
      <c r="N142" s="56"/>
      <c r="O142" s="56"/>
      <c r="P142" s="56"/>
      <c r="Q142" s="56"/>
      <c r="R142" s="56"/>
      <c r="S142" s="55"/>
      <c r="T142" s="56"/>
      <c r="U142" s="56"/>
      <c r="V142" s="56"/>
      <c r="W142" s="57"/>
      <c r="X142" s="57"/>
    </row>
    <row r="143" spans="23:24" ht="12.75">
      <c r="W143" s="67"/>
      <c r="X143" s="67"/>
    </row>
    <row r="144" spans="23:24" ht="12.75">
      <c r="W144" s="67"/>
      <c r="X144" s="67"/>
    </row>
    <row r="145" spans="23:24" ht="12.75">
      <c r="W145" s="67"/>
      <c r="X145" s="67"/>
    </row>
    <row r="146" spans="23:24" ht="12.75">
      <c r="W146" s="67"/>
      <c r="X146" s="67"/>
    </row>
    <row r="147" spans="23:24" ht="12.75">
      <c r="W147" s="67"/>
      <c r="X147" s="67"/>
    </row>
    <row r="148" spans="23:24" ht="12.75">
      <c r="W148" s="67"/>
      <c r="X148" s="67"/>
    </row>
    <row r="149" spans="23:24" ht="12.75">
      <c r="W149" s="67"/>
      <c r="X149" s="67"/>
    </row>
    <row r="150" spans="23:24" ht="12.75">
      <c r="W150" s="67"/>
      <c r="X150" s="67"/>
    </row>
    <row r="151" spans="23:24" ht="12.75">
      <c r="W151" s="67"/>
      <c r="X151" s="67"/>
    </row>
    <row r="152" spans="23:24" ht="12.75">
      <c r="W152" s="67"/>
      <c r="X152" s="67"/>
    </row>
    <row r="153" spans="23:24" ht="12.75">
      <c r="W153" s="67"/>
      <c r="X153" s="67"/>
    </row>
    <row r="154" spans="23:24" ht="12.75">
      <c r="W154" s="67"/>
      <c r="X154" s="67"/>
    </row>
    <row r="155" spans="23:24" ht="12.75">
      <c r="W155" s="67"/>
      <c r="X155" s="67"/>
    </row>
    <row r="156" spans="23:24" ht="12.75">
      <c r="W156" s="67"/>
      <c r="X156" s="67"/>
    </row>
    <row r="157" spans="23:24" ht="12.75">
      <c r="W157" s="67"/>
      <c r="X157" s="67"/>
    </row>
    <row r="158" spans="23:24" ht="12.75">
      <c r="W158" s="67"/>
      <c r="X158" s="67"/>
    </row>
    <row r="159" spans="23:24" ht="12.75">
      <c r="W159" s="67"/>
      <c r="X159" s="67"/>
    </row>
    <row r="160" spans="23:24" ht="12.75">
      <c r="W160" s="67"/>
      <c r="X160" s="67"/>
    </row>
    <row r="161" spans="23:24" ht="12.75">
      <c r="W161" s="67"/>
      <c r="X161" s="67"/>
    </row>
    <row r="162" spans="23:24" ht="12.75">
      <c r="W162" s="67"/>
      <c r="X162" s="67"/>
    </row>
    <row r="163" spans="23:24" ht="12.75">
      <c r="W163" s="67"/>
      <c r="X163" s="67"/>
    </row>
    <row r="164" spans="23:24" ht="12.75">
      <c r="W164" s="67"/>
      <c r="X164" s="67"/>
    </row>
    <row r="165" spans="23:24" ht="12.75">
      <c r="W165" s="67"/>
      <c r="X165" s="67"/>
    </row>
    <row r="166" spans="23:24" ht="12.75">
      <c r="W166" s="67"/>
      <c r="X166" s="67"/>
    </row>
    <row r="167" spans="23:24" ht="12.75">
      <c r="W167" s="67"/>
      <c r="X167" s="67"/>
    </row>
    <row r="168" spans="23:24" ht="12.75">
      <c r="W168" s="67"/>
      <c r="X168" s="67"/>
    </row>
    <row r="169" spans="23:24" ht="12.75">
      <c r="W169" s="67"/>
      <c r="X169" s="67"/>
    </row>
    <row r="170" spans="23:24" ht="12.75">
      <c r="W170" s="67"/>
      <c r="X170" s="67"/>
    </row>
    <row r="171" spans="23:24" ht="12.75">
      <c r="W171" s="67"/>
      <c r="X171" s="67"/>
    </row>
    <row r="172" spans="23:24" ht="12.75">
      <c r="W172" s="67"/>
      <c r="X172" s="67"/>
    </row>
    <row r="173" spans="23:24" ht="12.75">
      <c r="W173" s="67"/>
      <c r="X173" s="67"/>
    </row>
    <row r="174" spans="23:24" ht="12.75">
      <c r="W174" s="67"/>
      <c r="X174" s="6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9.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72" t="s">
        <v>28</v>
      </c>
      <c r="E1" s="172"/>
      <c r="F1" s="31"/>
      <c r="G1" s="172" t="s">
        <v>29</v>
      </c>
      <c r="H1" s="172"/>
    </row>
    <row r="2" spans="4:18" ht="12.75">
      <c r="D2" s="31" t="s">
        <v>30</v>
      </c>
      <c r="E2" s="31" t="s">
        <v>31</v>
      </c>
      <c r="F2" s="31"/>
      <c r="G2" s="31" t="s">
        <v>30</v>
      </c>
      <c r="H2" s="31" t="s">
        <v>31</v>
      </c>
      <c r="R2"/>
    </row>
    <row r="3" spans="4:8" ht="12.75">
      <c r="D3" s="11">
        <v>2</v>
      </c>
      <c r="E3" s="11">
        <v>50</v>
      </c>
      <c r="G3" s="11">
        <v>1</v>
      </c>
      <c r="H3" s="11">
        <v>25</v>
      </c>
    </row>
    <row r="4" spans="2:17" ht="18" customHeight="1">
      <c r="B4" s="33">
        <v>12</v>
      </c>
      <c r="C4" s="33" t="s">
        <v>51</v>
      </c>
      <c r="D4" s="43"/>
      <c r="E4" s="44"/>
      <c r="F4" s="45"/>
      <c r="G4" s="43"/>
      <c r="H4" s="45"/>
      <c r="I4" s="43"/>
      <c r="J4" s="46"/>
      <c r="K4" s="43"/>
      <c r="L4" s="45"/>
      <c r="M4" s="43"/>
      <c r="N4" s="46"/>
      <c r="O4" s="43"/>
      <c r="P4" s="45"/>
      <c r="Q4" s="43"/>
    </row>
    <row r="5" spans="1:18" ht="12.75">
      <c r="A5" s="29" t="s">
        <v>27</v>
      </c>
      <c r="B5" s="29" t="s">
        <v>20</v>
      </c>
      <c r="C5" s="159"/>
      <c r="D5" s="160"/>
      <c r="E5" s="161"/>
      <c r="G5" s="162"/>
      <c r="H5" s="160"/>
      <c r="I5" s="161"/>
      <c r="K5" s="156"/>
      <c r="L5" s="157"/>
      <c r="M5" s="158"/>
      <c r="O5" s="169"/>
      <c r="P5" s="170"/>
      <c r="Q5" s="171"/>
      <c r="R5" s="29" t="s">
        <v>75</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 aca="true" t="shared" si="0" ref="A7:A18">IF(MIN(D7,E7,H7,I7,L7:M7,P7,Q7)&gt;=0.01,"OK","")</f>
        <v>OK</v>
      </c>
      <c r="B7" s="21">
        <v>1</v>
      </c>
      <c r="C7" t="s">
        <v>105</v>
      </c>
      <c r="D7" s="11">
        <v>17.3</v>
      </c>
      <c r="E7" s="11">
        <v>7.22</v>
      </c>
      <c r="F7" s="13"/>
      <c r="G7" t="s">
        <v>102</v>
      </c>
      <c r="H7" s="11">
        <v>34.6</v>
      </c>
      <c r="I7" s="11">
        <v>4.57</v>
      </c>
      <c r="J7" s="22"/>
      <c r="K7" t="s">
        <v>109</v>
      </c>
      <c r="L7" s="11">
        <v>20.6</v>
      </c>
      <c r="M7" s="11">
        <v>7.17</v>
      </c>
      <c r="N7" s="22"/>
      <c r="O7" t="s">
        <v>106</v>
      </c>
      <c r="P7" s="11">
        <v>27.05</v>
      </c>
      <c r="Q7" s="11">
        <v>5.84</v>
      </c>
      <c r="R7" s="17">
        <f aca="true" t="shared" si="1" ref="R7:R18">IF(((SUM(D7:Q7))*100)&lt;&gt;INT((SUM(D7:Q7)*100)),"Too many dec places","")</f>
      </c>
      <c r="S7" s="20"/>
      <c r="T7" s="20"/>
      <c r="U7" s="20"/>
      <c r="V7" s="20"/>
      <c r="W7" s="20"/>
      <c r="X7" s="20"/>
      <c r="Y7" s="20"/>
      <c r="Z7" s="20"/>
      <c r="AA7" s="20"/>
      <c r="AB7" s="20"/>
      <c r="AC7" s="20"/>
      <c r="AD7" s="20"/>
      <c r="AE7" s="20"/>
    </row>
    <row r="8" spans="1:31" ht="12.75">
      <c r="A8" s="3" t="str">
        <f t="shared" si="0"/>
        <v>OK</v>
      </c>
      <c r="B8" s="21">
        <v>2</v>
      </c>
      <c r="C8" t="s">
        <v>106</v>
      </c>
      <c r="D8" s="11">
        <v>28.2</v>
      </c>
      <c r="E8" s="11">
        <v>5.73</v>
      </c>
      <c r="F8" s="13"/>
      <c r="G8" t="s">
        <v>105</v>
      </c>
      <c r="H8" s="11">
        <v>19.1</v>
      </c>
      <c r="I8" s="11">
        <v>7.41</v>
      </c>
      <c r="J8" s="22"/>
      <c r="K8" t="s">
        <v>102</v>
      </c>
      <c r="L8" s="11">
        <v>35.8</v>
      </c>
      <c r="M8" s="11">
        <v>4.37</v>
      </c>
      <c r="N8" s="22"/>
      <c r="O8" t="s">
        <v>109</v>
      </c>
      <c r="P8" s="11">
        <v>22.4</v>
      </c>
      <c r="Q8" s="11">
        <v>7.45</v>
      </c>
      <c r="R8" s="17">
        <f t="shared" si="1"/>
      </c>
      <c r="S8" s="20"/>
      <c r="T8" s="20"/>
      <c r="U8" s="20"/>
      <c r="V8" s="20"/>
      <c r="W8" s="20"/>
      <c r="X8" s="20"/>
      <c r="Y8" s="20"/>
      <c r="Z8" s="20"/>
      <c r="AA8" s="20"/>
      <c r="AB8" s="20"/>
      <c r="AC8" s="20"/>
      <c r="AD8" s="20"/>
      <c r="AE8" s="20"/>
    </row>
    <row r="9" spans="1:31" ht="12.75">
      <c r="A9" s="3" t="str">
        <f t="shared" si="0"/>
        <v>OK</v>
      </c>
      <c r="B9" s="21">
        <v>3</v>
      </c>
      <c r="C9" t="s">
        <v>104</v>
      </c>
      <c r="D9" s="11">
        <v>24.05</v>
      </c>
      <c r="E9" s="11">
        <v>6.07</v>
      </c>
      <c r="F9" s="13"/>
      <c r="G9" t="s">
        <v>115</v>
      </c>
      <c r="H9" s="11">
        <v>17.15</v>
      </c>
      <c r="I9" s="11">
        <v>8</v>
      </c>
      <c r="J9" s="22"/>
      <c r="K9" t="s">
        <v>108</v>
      </c>
      <c r="L9" s="11">
        <v>22.1</v>
      </c>
      <c r="M9" s="11">
        <v>7.42</v>
      </c>
      <c r="N9" s="22"/>
      <c r="O9" t="s">
        <v>111</v>
      </c>
      <c r="P9" s="11">
        <v>22.1</v>
      </c>
      <c r="Q9" s="11">
        <v>7.57</v>
      </c>
      <c r="R9" s="17">
        <f t="shared" si="1"/>
      </c>
      <c r="S9" s="20"/>
      <c r="T9" s="20"/>
      <c r="U9" s="20"/>
      <c r="V9" s="20"/>
      <c r="W9" s="20"/>
      <c r="X9" s="20"/>
      <c r="Y9" s="20"/>
      <c r="Z9" s="20"/>
      <c r="AA9" s="20"/>
      <c r="AB9" s="20"/>
      <c r="AC9" s="20"/>
      <c r="AD9" s="20"/>
      <c r="AE9" s="20"/>
    </row>
    <row r="10" spans="1:31" ht="12.75">
      <c r="A10" s="3" t="str">
        <f t="shared" si="0"/>
        <v>OK</v>
      </c>
      <c r="B10" s="21">
        <v>4</v>
      </c>
      <c r="C10" t="s">
        <v>111</v>
      </c>
      <c r="D10" s="11">
        <v>19.15</v>
      </c>
      <c r="E10" s="11">
        <v>7.09</v>
      </c>
      <c r="F10" s="13"/>
      <c r="G10" t="s">
        <v>104</v>
      </c>
      <c r="H10" s="11">
        <v>13.25</v>
      </c>
      <c r="I10" s="11">
        <v>6.56</v>
      </c>
      <c r="J10" s="22"/>
      <c r="K10" t="s">
        <v>115</v>
      </c>
      <c r="L10" s="11">
        <v>17.2</v>
      </c>
      <c r="M10" s="11">
        <v>7.4</v>
      </c>
      <c r="N10" s="22"/>
      <c r="O10" t="s">
        <v>108</v>
      </c>
      <c r="P10" s="11">
        <v>20.15</v>
      </c>
      <c r="Q10" s="11">
        <v>7.29</v>
      </c>
      <c r="R10" s="17">
        <f t="shared" si="1"/>
      </c>
      <c r="S10" s="20"/>
      <c r="T10" s="20"/>
      <c r="U10" s="20"/>
      <c r="V10" s="20"/>
      <c r="W10" s="20"/>
      <c r="X10" s="20"/>
      <c r="Y10" s="20"/>
      <c r="Z10" s="20"/>
      <c r="AA10" s="20"/>
      <c r="AB10" s="20"/>
      <c r="AC10" s="20"/>
      <c r="AD10" s="20"/>
      <c r="AE10" s="20"/>
    </row>
    <row r="11" spans="1:37" ht="12.75">
      <c r="A11" s="3" t="str">
        <f t="shared" si="0"/>
        <v>OK</v>
      </c>
      <c r="B11" s="21">
        <v>5</v>
      </c>
      <c r="C11" t="s">
        <v>103</v>
      </c>
      <c r="D11" s="11">
        <v>21.6</v>
      </c>
      <c r="E11" s="11">
        <v>7.51</v>
      </c>
      <c r="F11" s="13"/>
      <c r="G11" t="s">
        <v>113</v>
      </c>
      <c r="H11" s="11">
        <v>20.9</v>
      </c>
      <c r="I11" s="11">
        <v>7.57</v>
      </c>
      <c r="J11" s="22"/>
      <c r="K11" t="s">
        <v>110</v>
      </c>
      <c r="L11" s="11">
        <v>26.3</v>
      </c>
      <c r="M11" s="11">
        <v>5.4</v>
      </c>
      <c r="N11" s="22"/>
      <c r="O11" t="s">
        <v>107</v>
      </c>
      <c r="P11" s="11">
        <v>17.8</v>
      </c>
      <c r="Q11" s="11">
        <v>8.92</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107</v>
      </c>
      <c r="D12" s="11">
        <v>16.8</v>
      </c>
      <c r="E12" s="11">
        <v>8.14</v>
      </c>
      <c r="F12" s="13"/>
      <c r="G12" t="s">
        <v>103</v>
      </c>
      <c r="H12" s="11">
        <v>21.15</v>
      </c>
      <c r="I12" s="11">
        <v>7.39</v>
      </c>
      <c r="J12" s="22"/>
      <c r="K12" t="s">
        <v>113</v>
      </c>
      <c r="L12" s="11">
        <v>18.2</v>
      </c>
      <c r="M12" s="11">
        <v>7.46</v>
      </c>
      <c r="N12" s="22"/>
      <c r="O12" t="s">
        <v>110</v>
      </c>
      <c r="P12" s="11">
        <v>27.35</v>
      </c>
      <c r="Q12" s="11">
        <v>5.68</v>
      </c>
      <c r="R12" s="17">
        <f t="shared" si="1"/>
      </c>
      <c r="S12" s="20"/>
      <c r="T12" s="20"/>
      <c r="U12" s="20"/>
      <c r="V12" s="20"/>
      <c r="W12" s="20"/>
      <c r="X12" s="20"/>
      <c r="Y12" s="20"/>
      <c r="Z12" s="20"/>
      <c r="AA12" s="20"/>
      <c r="AB12" s="20"/>
      <c r="AC12" s="20"/>
      <c r="AD12" s="20"/>
      <c r="AE12" s="20"/>
    </row>
    <row r="13" spans="1:31" ht="12.75">
      <c r="A13" s="3" t="str">
        <f t="shared" si="0"/>
        <v>OK</v>
      </c>
      <c r="B13" s="21">
        <v>7</v>
      </c>
      <c r="C13" t="s">
        <v>109</v>
      </c>
      <c r="D13" s="11">
        <v>20.7</v>
      </c>
      <c r="E13" s="11">
        <v>7.43</v>
      </c>
      <c r="F13" s="13"/>
      <c r="G13" t="s">
        <v>107</v>
      </c>
      <c r="H13" s="11">
        <v>20.25</v>
      </c>
      <c r="I13" s="11">
        <v>7.81</v>
      </c>
      <c r="J13" s="22"/>
      <c r="K13" t="s">
        <v>105</v>
      </c>
      <c r="L13" s="11">
        <v>22.4</v>
      </c>
      <c r="M13" s="11">
        <v>7.35</v>
      </c>
      <c r="N13" s="22"/>
      <c r="O13" t="s">
        <v>113</v>
      </c>
      <c r="P13" s="11">
        <v>16.4</v>
      </c>
      <c r="Q13" s="11">
        <v>8.66</v>
      </c>
      <c r="R13" s="17">
        <f t="shared" si="1"/>
      </c>
      <c r="S13" s="20"/>
      <c r="T13" s="20"/>
      <c r="U13" s="20"/>
      <c r="V13" s="20"/>
      <c r="W13" s="20"/>
      <c r="X13" s="20"/>
      <c r="Y13" s="20"/>
      <c r="Z13" s="20"/>
      <c r="AA13" s="20"/>
      <c r="AB13" s="20"/>
      <c r="AC13" s="20"/>
      <c r="AD13" s="20"/>
      <c r="AE13" s="20"/>
    </row>
    <row r="14" spans="1:31" ht="12.75">
      <c r="A14" s="3" t="str">
        <f t="shared" si="0"/>
        <v>OK</v>
      </c>
      <c r="B14" s="21">
        <v>8</v>
      </c>
      <c r="C14" t="s">
        <v>113</v>
      </c>
      <c r="D14" s="11">
        <v>19.55</v>
      </c>
      <c r="E14" s="11">
        <v>7.68</v>
      </c>
      <c r="F14" s="13"/>
      <c r="G14" t="s">
        <v>109</v>
      </c>
      <c r="H14" s="11">
        <v>20.7</v>
      </c>
      <c r="I14" s="11">
        <v>7.3</v>
      </c>
      <c r="J14" s="22"/>
      <c r="K14" t="s">
        <v>107</v>
      </c>
      <c r="L14" s="11">
        <v>22.15</v>
      </c>
      <c r="M14" s="11">
        <v>7.6</v>
      </c>
      <c r="N14" s="22"/>
      <c r="O14" t="s">
        <v>105</v>
      </c>
      <c r="P14" s="11">
        <v>23.35</v>
      </c>
      <c r="Q14" s="11">
        <v>7.32</v>
      </c>
      <c r="R14" s="17">
        <f t="shared" si="1"/>
      </c>
      <c r="S14" s="20"/>
      <c r="T14" s="20"/>
      <c r="U14" s="20"/>
      <c r="V14" s="20"/>
      <c r="W14" s="20"/>
      <c r="X14" s="20"/>
      <c r="Y14" s="20"/>
      <c r="Z14" s="20"/>
      <c r="AA14" s="20"/>
      <c r="AB14" s="20"/>
      <c r="AC14" s="20"/>
      <c r="AD14" s="20"/>
      <c r="AE14" s="20"/>
    </row>
    <row r="15" spans="1:31" ht="12.75">
      <c r="A15" s="3" t="str">
        <f t="shared" si="0"/>
        <v>OK</v>
      </c>
      <c r="B15" s="21">
        <v>9</v>
      </c>
      <c r="C15" t="s">
        <v>108</v>
      </c>
      <c r="D15" s="11">
        <v>20.85</v>
      </c>
      <c r="E15" s="11">
        <v>7.82</v>
      </c>
      <c r="F15" s="13"/>
      <c r="G15" t="s">
        <v>106</v>
      </c>
      <c r="H15" s="11">
        <v>29.6</v>
      </c>
      <c r="I15" s="11">
        <v>5.58</v>
      </c>
      <c r="J15" s="22"/>
      <c r="K15" t="s">
        <v>104</v>
      </c>
      <c r="L15" s="11">
        <v>24.5</v>
      </c>
      <c r="M15" s="11">
        <v>6.83</v>
      </c>
      <c r="N15" s="22"/>
      <c r="O15" t="s">
        <v>102</v>
      </c>
      <c r="P15" s="11">
        <v>30.85</v>
      </c>
      <c r="Q15" s="11">
        <v>4.86</v>
      </c>
      <c r="R15" s="17">
        <f t="shared" si="1"/>
      </c>
      <c r="S15" s="20"/>
      <c r="T15" s="20"/>
      <c r="U15" s="20"/>
      <c r="V15" s="20"/>
      <c r="W15" s="20"/>
      <c r="X15" s="20"/>
      <c r="Y15" s="20"/>
      <c r="Z15" s="20"/>
      <c r="AA15" s="20"/>
      <c r="AB15" s="20"/>
      <c r="AC15" s="20"/>
      <c r="AD15" s="20"/>
      <c r="AE15" s="20"/>
    </row>
    <row r="16" spans="1:31" ht="12.75">
      <c r="A16" s="3" t="str">
        <f t="shared" si="0"/>
        <v>OK</v>
      </c>
      <c r="B16" s="21">
        <v>10</v>
      </c>
      <c r="C16" t="s">
        <v>102</v>
      </c>
      <c r="D16" s="11">
        <v>30.25</v>
      </c>
      <c r="E16" s="11">
        <v>4.75</v>
      </c>
      <c r="F16" s="13"/>
      <c r="G16" t="s">
        <v>108</v>
      </c>
      <c r="H16" s="11">
        <v>16.85</v>
      </c>
      <c r="I16" s="11">
        <v>7.86</v>
      </c>
      <c r="J16" s="22"/>
      <c r="K16" t="s">
        <v>106</v>
      </c>
      <c r="L16" s="11">
        <v>29.8</v>
      </c>
      <c r="M16" s="11">
        <v>5.74</v>
      </c>
      <c r="N16" s="22"/>
      <c r="O16" t="s">
        <v>104</v>
      </c>
      <c r="P16" s="11">
        <v>11.7</v>
      </c>
      <c r="Q16" s="11">
        <v>6.02</v>
      </c>
      <c r="R16" s="17">
        <f t="shared" si="1"/>
      </c>
      <c r="S16" s="20"/>
      <c r="T16" s="20"/>
      <c r="U16" s="20"/>
      <c r="V16" s="20"/>
      <c r="W16" s="20"/>
      <c r="X16" s="20"/>
      <c r="Y16" s="20"/>
      <c r="Z16" s="20"/>
      <c r="AA16" s="20"/>
      <c r="AB16" s="20"/>
      <c r="AC16" s="20"/>
      <c r="AD16" s="20"/>
      <c r="AE16" s="20"/>
    </row>
    <row r="17" spans="1:31" ht="12.75">
      <c r="A17" s="3" t="str">
        <f t="shared" si="0"/>
        <v>OK</v>
      </c>
      <c r="B17" s="21">
        <v>11</v>
      </c>
      <c r="C17" t="s">
        <v>110</v>
      </c>
      <c r="D17" s="11">
        <v>27.6</v>
      </c>
      <c r="E17" s="11">
        <v>5.52</v>
      </c>
      <c r="F17" s="13"/>
      <c r="G17" t="s">
        <v>111</v>
      </c>
      <c r="H17" s="11">
        <v>17</v>
      </c>
      <c r="I17" s="11">
        <v>7.4</v>
      </c>
      <c r="J17" s="22"/>
      <c r="K17" t="s">
        <v>103</v>
      </c>
      <c r="L17" s="11">
        <v>19.4</v>
      </c>
      <c r="M17" s="11">
        <v>7.24</v>
      </c>
      <c r="N17" s="22"/>
      <c r="O17" t="s">
        <v>115</v>
      </c>
      <c r="P17" s="11">
        <v>18.9</v>
      </c>
      <c r="Q17" s="11">
        <v>7.49</v>
      </c>
      <c r="R17" s="17">
        <f t="shared" si="1"/>
      </c>
      <c r="S17" s="20"/>
      <c r="T17" s="20"/>
      <c r="U17" s="20"/>
      <c r="V17" s="20"/>
      <c r="W17" s="20"/>
      <c r="X17" s="20"/>
      <c r="Y17" s="20"/>
      <c r="Z17" s="20"/>
      <c r="AA17" s="20"/>
      <c r="AB17" s="20"/>
      <c r="AC17" s="20"/>
      <c r="AD17" s="20"/>
      <c r="AE17" s="20"/>
    </row>
    <row r="18" spans="1:31" ht="12.75">
      <c r="A18" s="3" t="str">
        <f t="shared" si="0"/>
        <v>OK</v>
      </c>
      <c r="B18" s="21">
        <v>12</v>
      </c>
      <c r="C18" t="s">
        <v>115</v>
      </c>
      <c r="D18" s="11">
        <v>17.45</v>
      </c>
      <c r="E18" s="11">
        <v>7.84</v>
      </c>
      <c r="F18" s="13"/>
      <c r="G18" t="s">
        <v>110</v>
      </c>
      <c r="H18" s="11">
        <v>27.15</v>
      </c>
      <c r="I18" s="11">
        <v>5.53</v>
      </c>
      <c r="J18" s="22"/>
      <c r="K18" t="s">
        <v>111</v>
      </c>
      <c r="L18" s="11">
        <v>22.15</v>
      </c>
      <c r="M18" s="11">
        <v>7.36</v>
      </c>
      <c r="N18" s="22"/>
      <c r="O18" t="s">
        <v>103</v>
      </c>
      <c r="P18" s="11">
        <v>21.6</v>
      </c>
      <c r="Q18" s="11">
        <v>7.36</v>
      </c>
      <c r="R18" s="17">
        <f t="shared" si="1"/>
      </c>
      <c r="S18" s="20"/>
      <c r="T18" s="20"/>
      <c r="U18" s="20"/>
      <c r="V18" s="20"/>
      <c r="W18" s="20"/>
      <c r="X18" s="20"/>
      <c r="Y18" s="20"/>
      <c r="Z18" s="20"/>
      <c r="AA18" s="20"/>
      <c r="AB18" s="20"/>
      <c r="AC18" s="20"/>
      <c r="AD18" s="20"/>
      <c r="AE18" s="20"/>
    </row>
    <row r="19" spans="1:31" ht="12.75">
      <c r="A19" s="3"/>
      <c r="B19" s="21"/>
      <c r="C19"/>
      <c r="D19" s="11"/>
      <c r="E19" s="11"/>
      <c r="F19" s="13"/>
      <c r="G19"/>
      <c r="H19" s="11"/>
      <c r="I19" s="11"/>
      <c r="J19" s="22"/>
      <c r="K19"/>
      <c r="L19" s="11"/>
      <c r="M19" s="11"/>
      <c r="N19" s="22"/>
      <c r="O19"/>
      <c r="P19" s="11"/>
      <c r="Q19" s="11"/>
      <c r="R19" s="17"/>
      <c r="S19" s="20"/>
      <c r="T19" s="20"/>
      <c r="U19" s="20"/>
      <c r="V19" s="20"/>
      <c r="W19" s="20"/>
      <c r="X19" s="20"/>
      <c r="Y19" s="20"/>
      <c r="Z19" s="20"/>
      <c r="AA19" s="20"/>
      <c r="AB19" s="20"/>
      <c r="AC19" s="20"/>
      <c r="AD19" s="20"/>
      <c r="AE19" s="20"/>
    </row>
    <row r="20" spans="1:31" ht="12.75">
      <c r="A20" s="3"/>
      <c r="B20" s="21"/>
      <c r="C20"/>
      <c r="D20" s="11"/>
      <c r="E20" s="11"/>
      <c r="F20" s="13"/>
      <c r="G20"/>
      <c r="H20" s="11"/>
      <c r="I20" s="11"/>
      <c r="J20" s="22"/>
      <c r="K20"/>
      <c r="L20" s="11"/>
      <c r="M20" s="11"/>
      <c r="N20" s="22"/>
      <c r="O20"/>
      <c r="P20" s="11"/>
      <c r="Q20" s="11"/>
      <c r="R20" s="17"/>
      <c r="S20" s="20"/>
      <c r="T20" s="20"/>
      <c r="U20" s="20"/>
      <c r="V20" s="20"/>
      <c r="W20" s="20"/>
      <c r="X20" s="20"/>
      <c r="Y20" s="20"/>
      <c r="Z20" s="20"/>
      <c r="AA20" s="20"/>
      <c r="AB20" s="20"/>
      <c r="AC20" s="20"/>
      <c r="AD20" s="20"/>
      <c r="AE20" s="20"/>
    </row>
    <row r="21" spans="1:31" ht="12.75">
      <c r="A21" s="3"/>
      <c r="B21" s="21"/>
      <c r="C21"/>
      <c r="D21" s="11"/>
      <c r="E21" s="11"/>
      <c r="F21" s="13"/>
      <c r="G21"/>
      <c r="H21" s="11"/>
      <c r="I21" s="11"/>
      <c r="J21" s="22"/>
      <c r="K21"/>
      <c r="L21" s="11"/>
      <c r="M21" s="11"/>
      <c r="N21" s="22"/>
      <c r="O21"/>
      <c r="P21" s="11"/>
      <c r="Q21" s="11"/>
      <c r="R21" s="17"/>
      <c r="S21" s="20"/>
      <c r="T21" s="20"/>
      <c r="U21" s="20"/>
      <c r="V21" s="20"/>
      <c r="W21" s="20"/>
      <c r="X21" s="20"/>
      <c r="Y21" s="20"/>
      <c r="Z21" s="20"/>
      <c r="AA21" s="20"/>
      <c r="AB21" s="20"/>
      <c r="AC21" s="20"/>
      <c r="AD21" s="20"/>
      <c r="AE21" s="20"/>
    </row>
    <row r="22" spans="1:31" ht="12.75">
      <c r="A22" s="3"/>
      <c r="B22" s="21"/>
      <c r="C22"/>
      <c r="D22" s="11"/>
      <c r="E22" s="11"/>
      <c r="F22" s="13"/>
      <c r="G22"/>
      <c r="H22" s="11"/>
      <c r="I22" s="11"/>
      <c r="J22" s="22"/>
      <c r="K22"/>
      <c r="L22" s="11"/>
      <c r="M22" s="11"/>
      <c r="N22" s="22"/>
      <c r="O22"/>
      <c r="P22" s="11"/>
      <c r="Q22" s="11"/>
      <c r="R22" s="17"/>
      <c r="S22" s="20"/>
      <c r="T22" s="20"/>
      <c r="U22" s="20"/>
      <c r="V22" s="20"/>
      <c r="W22" s="20"/>
      <c r="X22" s="20"/>
      <c r="Y22" s="20"/>
      <c r="Z22" s="20"/>
      <c r="AA22" s="20"/>
      <c r="AB22" s="20"/>
      <c r="AC22" s="20"/>
      <c r="AD22" s="20"/>
      <c r="AE22" s="20"/>
    </row>
    <row r="23" spans="1:31" ht="12.75">
      <c r="A23" s="3"/>
      <c r="B23" s="21"/>
      <c r="C23"/>
      <c r="D23" s="11"/>
      <c r="E23" s="11"/>
      <c r="F23" s="13"/>
      <c r="G23"/>
      <c r="H23" s="11"/>
      <c r="I23" s="11"/>
      <c r="J23" s="22"/>
      <c r="K23"/>
      <c r="L23" s="11"/>
      <c r="M23" s="11"/>
      <c r="N23" s="22"/>
      <c r="O23"/>
      <c r="P23" s="11"/>
      <c r="Q23" s="11"/>
      <c r="R23" s="17"/>
      <c r="S23" s="20"/>
      <c r="T23" s="20"/>
      <c r="U23" s="20"/>
      <c r="V23" s="20"/>
      <c r="W23" s="20"/>
      <c r="X23" s="20"/>
      <c r="Y23" s="20"/>
      <c r="Z23" s="20"/>
      <c r="AA23" s="20"/>
      <c r="AB23" s="20"/>
      <c r="AC23" s="20"/>
      <c r="AD23" s="20"/>
      <c r="AE23" s="20"/>
    </row>
    <row r="24" spans="1:31" ht="12.75">
      <c r="A24" s="3"/>
      <c r="B24" s="21"/>
      <c r="C24"/>
      <c r="D24" s="11"/>
      <c r="E24" s="11"/>
      <c r="F24" s="13"/>
      <c r="G24"/>
      <c r="H24" s="11"/>
      <c r="I24" s="11"/>
      <c r="J24" s="22"/>
      <c r="K24"/>
      <c r="L24" s="11"/>
      <c r="M24" s="11"/>
      <c r="N24" s="22"/>
      <c r="O24"/>
      <c r="P24" s="11"/>
      <c r="Q24" s="11"/>
      <c r="R24" s="17"/>
      <c r="S24" s="20"/>
      <c r="T24" s="20"/>
      <c r="U24" s="20"/>
      <c r="V24" s="20"/>
      <c r="W24" s="20"/>
      <c r="X24" s="20"/>
      <c r="Y24" s="20"/>
      <c r="Z24" s="20"/>
      <c r="AA24" s="20"/>
      <c r="AB24" s="20"/>
      <c r="AC24" s="20"/>
      <c r="AD24" s="20"/>
      <c r="AE24" s="20"/>
    </row>
    <row r="25" spans="1:31" ht="12.75">
      <c r="A25" s="3"/>
      <c r="B25" s="21"/>
      <c r="C25"/>
      <c r="D25" s="11"/>
      <c r="E25" s="11"/>
      <c r="F25" s="13"/>
      <c r="G25"/>
      <c r="H25" s="11"/>
      <c r="I25" s="11"/>
      <c r="J25" s="22"/>
      <c r="K25"/>
      <c r="L25" s="11"/>
      <c r="M25" s="11"/>
      <c r="N25" s="22"/>
      <c r="O25"/>
      <c r="P25" s="11"/>
      <c r="Q25" s="11"/>
      <c r="R25" s="17"/>
      <c r="S25" s="20"/>
      <c r="T25" s="20"/>
      <c r="U25" s="20"/>
      <c r="V25" s="20"/>
      <c r="W25" s="20"/>
      <c r="X25" s="20"/>
      <c r="Y25" s="20"/>
      <c r="Z25" s="20"/>
      <c r="AA25" s="20"/>
      <c r="AB25" s="20"/>
      <c r="AC25" s="20"/>
      <c r="AD25" s="20"/>
      <c r="AE25" s="20"/>
    </row>
    <row r="26" spans="1:31" ht="12.75">
      <c r="A26" s="3"/>
      <c r="B26" s="21"/>
      <c r="C26"/>
      <c r="D26" s="11"/>
      <c r="E26" s="11"/>
      <c r="F26" s="13"/>
      <c r="G26"/>
      <c r="H26" s="11"/>
      <c r="I26" s="11"/>
      <c r="J26" s="22"/>
      <c r="K26"/>
      <c r="L26" s="11"/>
      <c r="M26" s="11"/>
      <c r="N26" s="22"/>
      <c r="O26"/>
      <c r="P26" s="11"/>
      <c r="Q26" s="11"/>
      <c r="R26" s="17"/>
      <c r="S26" s="20"/>
      <c r="T26" s="20"/>
      <c r="U26" s="20"/>
      <c r="V26" s="20"/>
      <c r="W26" s="20"/>
      <c r="X26" s="20"/>
      <c r="Y26" s="20"/>
      <c r="Z26" s="20"/>
      <c r="AA26" s="20"/>
      <c r="AB26" s="20"/>
      <c r="AC26" s="20"/>
      <c r="AD26" s="20"/>
      <c r="AE26" s="20"/>
    </row>
    <row r="27" spans="1:31" ht="12.75">
      <c r="A27" s="3"/>
      <c r="B27" s="21"/>
      <c r="C27"/>
      <c r="D27" s="11"/>
      <c r="E27" s="11"/>
      <c r="F27" s="13"/>
      <c r="G27"/>
      <c r="H27" s="11"/>
      <c r="I27" s="11"/>
      <c r="J27" s="22"/>
      <c r="K27"/>
      <c r="L27" s="11"/>
      <c r="M27" s="11"/>
      <c r="N27" s="22"/>
      <c r="O27"/>
      <c r="P27" s="11"/>
      <c r="Q27" s="11"/>
      <c r="R27" s="17"/>
      <c r="S27" s="20"/>
      <c r="T27" s="20"/>
      <c r="U27" s="20"/>
      <c r="V27" s="20"/>
      <c r="W27" s="20"/>
      <c r="X27" s="20"/>
      <c r="Y27" s="20"/>
      <c r="Z27" s="20"/>
      <c r="AA27" s="20"/>
      <c r="AB27" s="20"/>
      <c r="AC27" s="20"/>
      <c r="AD27" s="20"/>
      <c r="AE27" s="20"/>
    </row>
    <row r="28" spans="1:31" ht="12.75">
      <c r="A28" s="3"/>
      <c r="B28" s="21"/>
      <c r="C28"/>
      <c r="D28" s="11"/>
      <c r="E28" s="11"/>
      <c r="F28" s="13"/>
      <c r="G28"/>
      <c r="H28" s="11"/>
      <c r="I28" s="11"/>
      <c r="J28" s="22"/>
      <c r="K28"/>
      <c r="L28" s="11"/>
      <c r="M28" s="11"/>
      <c r="N28" s="22"/>
      <c r="O28"/>
      <c r="P28" s="11"/>
      <c r="Q28" s="11"/>
      <c r="R28" s="17"/>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23:K25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O23:O25 Q7:Q76 E7:E76 I7:I76 M7:M76">
      <formula1>$G$3</formula1>
      <formula2>$H$3</formula2>
    </dataValidation>
  </dataValidation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2010-11-01T19:31:00Z</dcterms:modified>
  <cp:category/>
  <cp:version/>
  <cp:contentType/>
  <cp:contentStatus/>
</cp:coreProperties>
</file>