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 Scores 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<sst xmlns="http://schemas.openxmlformats.org/spreadsheetml/2006/main" count="80" uniqueCount="54">
  <si>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Laps</t>
  </si>
  <si>
    <t xml:space="preserve"> Laptime</t>
  </si>
  <si>
    <t>Laptime</t>
  </si>
  <si>
    <t>Most laps</t>
  </si>
  <si>
    <t>T</t>
  </si>
  <si>
    <t>W</t>
  </si>
  <si>
    <t>Best 3 scores</t>
  </si>
  <si>
    <t>TL in feet</t>
  </si>
  <si>
    <t>TL in inches</t>
  </si>
  <si>
    <t>Best Laptime</t>
  </si>
  <si>
    <t>Andy Whorton</t>
  </si>
  <si>
    <t>Paul Homewood</t>
  </si>
  <si>
    <t>Martin Hill</t>
  </si>
  <si>
    <t>Paul Whorton</t>
  </si>
  <si>
    <t>Marc Townsend</t>
  </si>
  <si>
    <t>Jon Cryer</t>
  </si>
  <si>
    <t>John Ferrigno</t>
  </si>
  <si>
    <t>Andy Player</t>
  </si>
  <si>
    <t>Dave Hannington</t>
  </si>
  <si>
    <t>Deane Walpole</t>
  </si>
  <si>
    <t>Al Wood</t>
  </si>
  <si>
    <t>Clive Harland</t>
  </si>
  <si>
    <t>Gareth Winslade</t>
  </si>
  <si>
    <t>Julian Allard</t>
  </si>
  <si>
    <t>Ross Bartlett</t>
  </si>
  <si>
    <t>Jim Easton</t>
  </si>
  <si>
    <t>Craig Homewood</t>
  </si>
  <si>
    <t>Speed IPS</t>
  </si>
  <si>
    <t>Mike Dadson</t>
  </si>
  <si>
    <t>John Ovens</t>
  </si>
  <si>
    <t>Darren Mcharg</t>
  </si>
  <si>
    <t>Stuart Donetta</t>
  </si>
  <si>
    <t>PL</t>
  </si>
  <si>
    <t>no time</t>
  </si>
  <si>
    <t>Grid Position</t>
  </si>
  <si>
    <t>Final colour</t>
  </si>
  <si>
    <t>Final Score</t>
  </si>
  <si>
    <t>Final best laptime</t>
  </si>
  <si>
    <t>Final A-Z</t>
  </si>
  <si>
    <t>B</t>
  </si>
  <si>
    <t>C</t>
  </si>
  <si>
    <t>D</t>
  </si>
  <si>
    <t>E</t>
  </si>
  <si>
    <t>F</t>
  </si>
  <si>
    <t>G</t>
  </si>
  <si>
    <t>Best Laptime overall</t>
  </si>
  <si>
    <t>w</t>
  </si>
  <si>
    <t>Tony Stacey**</t>
  </si>
  <si>
    <t>*= 5 min final</t>
  </si>
  <si>
    <t>A*</t>
  </si>
  <si>
    <t>^ = Not including A final</t>
  </si>
  <si>
    <t>**= Used a Tyco chassis</t>
  </si>
  <si>
    <t>Most laps overall ^</t>
  </si>
  <si>
    <t xml:space="preserve"> Driver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</si>
</sst>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1.6"/>
      <color indexed="12"/>
      <name val="Arial"/>
      <family val="0"/>
    </font>
    <font>
      <u val="single"/>
      <sz val="11.6"/>
      <color indexed="36"/>
      <name val="Arial"/>
      <family val="0"/>
    </font>
    <font>
      <sz val="11"/>
      <name val="Arial Unicode MS"/>
      <family val="2"/>
    </font>
    <font>
      <sz val="8"/>
      <name val="Arial Unicode MS"/>
      <family val="2"/>
    </font>
    <font>
      <b/>
      <sz val="11"/>
      <color indexed="10"/>
      <name val="Arial Unicode MS"/>
      <family val="2"/>
    </font>
    <font>
      <b/>
      <sz val="11"/>
      <color indexed="61"/>
      <name val="Arial Unicode MS"/>
      <family val="2"/>
    </font>
    <font>
      <sz val="9"/>
      <name val="Arial Unicode MS"/>
      <family val="2"/>
    </font>
    <font>
      <sz val="14"/>
      <name val="Arial"/>
      <family val="0"/>
    </font>
    <font>
      <b/>
      <sz val="9"/>
      <name val="Arial Unicode MS"/>
      <family val="2"/>
    </font>
    <font>
      <b/>
      <sz val="9"/>
      <color indexed="9"/>
      <name val="Arial Unicode MS"/>
      <family val="2"/>
    </font>
    <font>
      <sz val="11"/>
      <name val="Arial"/>
      <family val="0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slantDashDot">
        <color indexed="16"/>
      </left>
      <right style="thin">
        <color indexed="17"/>
      </right>
      <top style="slantDashDot">
        <color indexed="16"/>
      </top>
      <bottom style="thin">
        <color indexed="17"/>
      </bottom>
    </border>
    <border>
      <left style="thin">
        <color indexed="17"/>
      </left>
      <right style="thin">
        <color indexed="17"/>
      </right>
      <top style="slantDashDot">
        <color indexed="16"/>
      </top>
      <bottom style="thin">
        <color indexed="17"/>
      </bottom>
    </border>
    <border>
      <left style="thin">
        <color indexed="17"/>
      </left>
      <right style="slantDashDot">
        <color indexed="16"/>
      </right>
      <top style="slantDashDot">
        <color indexed="16"/>
      </top>
      <bottom style="thin">
        <color indexed="17"/>
      </bottom>
    </border>
    <border>
      <left style="slantDashDot">
        <color indexed="16"/>
      </left>
      <right style="thin">
        <color indexed="17"/>
      </right>
      <top style="thin">
        <color indexed="17"/>
      </top>
      <bottom style="thin">
        <color indexed="17"/>
      </bottom>
    </border>
    <border>
      <left style="slantDashDot">
        <color indexed="16"/>
      </left>
      <right style="thin">
        <color indexed="17"/>
      </right>
      <top style="thin">
        <color indexed="17"/>
      </top>
      <bottom style="slantDashDot">
        <color indexed="16"/>
      </bottom>
    </border>
    <border>
      <left style="thin">
        <color indexed="17"/>
      </left>
      <right style="thin">
        <color indexed="17"/>
      </right>
      <top style="thin">
        <color indexed="17"/>
      </top>
      <bottom style="slantDashDot">
        <color indexed="16"/>
      </bottom>
    </border>
    <border>
      <left style="thin">
        <color indexed="17"/>
      </left>
      <right style="slantDashDot">
        <color indexed="16"/>
      </right>
      <top style="thin">
        <color indexed="17"/>
      </top>
      <bottom style="slantDashDot">
        <color indexed="16"/>
      </bottom>
    </border>
    <border>
      <left style="thin">
        <color indexed="17"/>
      </left>
      <right style="slantDashDot">
        <color indexed="16"/>
      </right>
      <top style="thin">
        <color indexed="17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8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1" fillId="0" borderId="7" xfId="0" applyFont="1" applyBorder="1" applyAlignment="1">
      <alignment wrapText="1" shrinkToFi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72" fontId="12" fillId="0" borderId="9" xfId="0" applyNumberFormat="1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7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5"/>
  <sheetViews>
    <sheetView tabSelected="1" zoomScale="77" zoomScaleNormal="77" workbookViewId="0" topLeftCell="A1">
      <selection activeCell="C3" sqref="C3"/>
    </sheetView>
  </sheetViews>
  <sheetFormatPr defaultColWidth="9.140625" defaultRowHeight="12.75"/>
  <cols>
    <col min="1" max="1" width="1.7109375" style="0" customWidth="1"/>
    <col min="2" max="2" width="3.421875" style="0" customWidth="1"/>
    <col min="3" max="3" width="17.28125" style="0" customWidth="1"/>
    <col min="14" max="15" width="0" style="0" hidden="1" customWidth="1"/>
    <col min="18" max="18" width="0" style="0" hidden="1" customWidth="1"/>
    <col min="19" max="19" width="9.57421875" style="0" bestFit="1" customWidth="1"/>
    <col min="20" max="20" width="6.7109375" style="0" customWidth="1"/>
    <col min="21" max="21" width="4.8515625" style="0" customWidth="1"/>
    <col min="22" max="22" width="5.28125" style="0" customWidth="1"/>
    <col min="23" max="23" width="6.57421875" style="0" customWidth="1"/>
    <col min="28" max="28" width="0" style="0" hidden="1" customWidth="1"/>
  </cols>
  <sheetData>
    <row r="1" ht="7.5" customHeight="1" thickBot="1"/>
    <row r="2" spans="1:28" ht="39">
      <c r="A2" s="4"/>
      <c r="B2" s="10" t="s">
        <v>32</v>
      </c>
      <c r="C2" s="39" t="s">
        <v>53</v>
      </c>
      <c r="D2" s="12" t="s">
        <v>0</v>
      </c>
      <c r="E2" s="12" t="s">
        <v>1</v>
      </c>
      <c r="F2" s="13" t="s">
        <v>0</v>
      </c>
      <c r="G2" s="13" t="s">
        <v>2</v>
      </c>
      <c r="H2" s="14" t="s">
        <v>0</v>
      </c>
      <c r="I2" s="14" t="s">
        <v>2</v>
      </c>
      <c r="J2" s="35" t="s">
        <v>0</v>
      </c>
      <c r="K2" s="35" t="s">
        <v>2</v>
      </c>
      <c r="L2" s="11" t="s">
        <v>3</v>
      </c>
      <c r="M2" s="11" t="s">
        <v>9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8</v>
      </c>
      <c r="S2" s="11" t="s">
        <v>27</v>
      </c>
      <c r="T2" s="15" t="s">
        <v>34</v>
      </c>
      <c r="U2" s="15" t="s">
        <v>38</v>
      </c>
      <c r="V2" s="15" t="s">
        <v>35</v>
      </c>
      <c r="W2" s="15" t="s">
        <v>36</v>
      </c>
      <c r="X2" s="15" t="s">
        <v>37</v>
      </c>
      <c r="Y2" s="11" t="s">
        <v>52</v>
      </c>
      <c r="Z2" s="11" t="s">
        <v>45</v>
      </c>
      <c r="AA2" s="16" t="s">
        <v>27</v>
      </c>
      <c r="AB2">
        <v>120.33</v>
      </c>
    </row>
    <row r="3" spans="1:28" ht="16.5" customHeight="1">
      <c r="A3" s="4"/>
      <c r="B3" s="17">
        <v>1</v>
      </c>
      <c r="C3" s="6" t="s">
        <v>12</v>
      </c>
      <c r="D3" s="8">
        <v>22.85</v>
      </c>
      <c r="E3" s="9">
        <v>7.526</v>
      </c>
      <c r="F3" s="8">
        <v>21.45</v>
      </c>
      <c r="G3" s="9">
        <v>7.534</v>
      </c>
      <c r="H3" s="1">
        <v>19.35</v>
      </c>
      <c r="I3" s="9">
        <v>7.832</v>
      </c>
      <c r="J3" s="8">
        <v>20.35</v>
      </c>
      <c r="K3" s="9">
        <v>7.935</v>
      </c>
      <c r="L3" s="1">
        <f aca="true" t="shared" si="0" ref="L3:L24">MAX(D3,F3,H3,J3)</f>
        <v>22.85</v>
      </c>
      <c r="M3" s="2">
        <f aca="true" t="shared" si="1" ref="M3:M24">MIN(E3,G3,I3,K3)</f>
        <v>7.526</v>
      </c>
      <c r="N3" s="1">
        <f aca="true" t="shared" si="2" ref="N3:N23">D3+F3+H3+J3</f>
        <v>84</v>
      </c>
      <c r="O3" s="1">
        <f aca="true" t="shared" si="3" ref="O3:O23">MIN(D3,F3,H3,J3)</f>
        <v>19.35</v>
      </c>
      <c r="P3" s="1">
        <f aca="true" t="shared" si="4" ref="P3:P23">N3-O3</f>
        <v>64.65</v>
      </c>
      <c r="Q3" s="1">
        <v>120.33</v>
      </c>
      <c r="R3" s="3">
        <f aca="true" t="shared" si="5" ref="R3:R23">Q3*12</f>
        <v>1443.96</v>
      </c>
      <c r="S3" s="2">
        <f aca="true" t="shared" si="6" ref="S3:S23">R3/M3</f>
        <v>191.86287536539996</v>
      </c>
      <c r="T3" s="36">
        <v>1</v>
      </c>
      <c r="U3" s="27" t="s">
        <v>49</v>
      </c>
      <c r="V3" s="28"/>
      <c r="W3" s="29">
        <v>38.2</v>
      </c>
      <c r="X3" s="30">
        <v>7.11</v>
      </c>
      <c r="Y3" s="38">
        <v>22.85</v>
      </c>
      <c r="Z3" s="37">
        <v>7.11</v>
      </c>
      <c r="AA3" s="34">
        <f>SUM(AB2*12/Z3)</f>
        <v>203.08860759493672</v>
      </c>
      <c r="AB3">
        <v>120.33</v>
      </c>
    </row>
    <row r="4" spans="1:28" ht="16.5" customHeight="1">
      <c r="A4" s="4"/>
      <c r="B4" s="17">
        <v>2</v>
      </c>
      <c r="C4" s="6" t="s">
        <v>15</v>
      </c>
      <c r="D4" s="1">
        <v>19</v>
      </c>
      <c r="E4" s="2">
        <v>8.354</v>
      </c>
      <c r="F4" s="1">
        <v>19.35</v>
      </c>
      <c r="G4" s="2">
        <v>8.341</v>
      </c>
      <c r="H4" s="1">
        <v>19.95</v>
      </c>
      <c r="I4" s="2">
        <v>7.923</v>
      </c>
      <c r="J4" s="1">
        <v>15.4</v>
      </c>
      <c r="K4" s="2">
        <v>8.715</v>
      </c>
      <c r="L4" s="1">
        <f t="shared" si="0"/>
        <v>19.95</v>
      </c>
      <c r="M4" s="2">
        <f t="shared" si="1"/>
        <v>7.923</v>
      </c>
      <c r="N4" s="1">
        <f t="shared" si="2"/>
        <v>73.7</v>
      </c>
      <c r="O4" s="1">
        <f t="shared" si="3"/>
        <v>15.4</v>
      </c>
      <c r="P4" s="1">
        <f t="shared" si="4"/>
        <v>58.300000000000004</v>
      </c>
      <c r="Q4" s="1">
        <v>120.33</v>
      </c>
      <c r="R4" s="3">
        <f t="shared" si="5"/>
        <v>1443.96</v>
      </c>
      <c r="S4" s="2">
        <f t="shared" si="6"/>
        <v>182.24914804998107</v>
      </c>
      <c r="T4" s="27">
        <v>3</v>
      </c>
      <c r="U4" s="27" t="s">
        <v>49</v>
      </c>
      <c r="V4" s="31"/>
      <c r="W4" s="29">
        <v>33.2</v>
      </c>
      <c r="X4" s="30">
        <v>7.752</v>
      </c>
      <c r="Y4" s="29">
        <v>19.95</v>
      </c>
      <c r="Z4" s="30">
        <v>7.752</v>
      </c>
      <c r="AA4" s="34">
        <f aca="true" t="shared" si="7" ref="AA4:AA24">SUM(AB3*12/Z4)</f>
        <v>186.26934984520125</v>
      </c>
      <c r="AB4">
        <v>120.33</v>
      </c>
    </row>
    <row r="5" spans="1:28" ht="16.5" customHeight="1">
      <c r="A5" s="4"/>
      <c r="B5" s="17">
        <v>3</v>
      </c>
      <c r="C5" s="6" t="s">
        <v>17</v>
      </c>
      <c r="D5" s="1">
        <v>20.25</v>
      </c>
      <c r="E5" s="2">
        <v>8.528</v>
      </c>
      <c r="F5" s="1">
        <v>19.3</v>
      </c>
      <c r="G5" s="2">
        <v>8.55</v>
      </c>
      <c r="H5" s="1">
        <v>19.05</v>
      </c>
      <c r="I5" s="2">
        <v>9.39</v>
      </c>
      <c r="J5" s="1">
        <v>17.95</v>
      </c>
      <c r="K5" s="2">
        <v>9.241</v>
      </c>
      <c r="L5" s="1">
        <f t="shared" si="0"/>
        <v>20.25</v>
      </c>
      <c r="M5" s="2">
        <f t="shared" si="1"/>
        <v>8.528</v>
      </c>
      <c r="N5" s="1">
        <f t="shared" si="2"/>
        <v>76.55</v>
      </c>
      <c r="O5" s="1">
        <f t="shared" si="3"/>
        <v>17.95</v>
      </c>
      <c r="P5" s="1">
        <f t="shared" si="4"/>
        <v>58.599999999999994</v>
      </c>
      <c r="Q5" s="1">
        <v>120.33</v>
      </c>
      <c r="R5" s="3">
        <f t="shared" si="5"/>
        <v>1443.96</v>
      </c>
      <c r="S5" s="2">
        <f t="shared" si="6"/>
        <v>169.31988742964353</v>
      </c>
      <c r="T5" s="27">
        <v>2</v>
      </c>
      <c r="U5" s="27" t="s">
        <v>49</v>
      </c>
      <c r="V5" s="32"/>
      <c r="W5" s="29">
        <v>31.75</v>
      </c>
      <c r="X5" s="30">
        <v>8.228</v>
      </c>
      <c r="Y5" s="29">
        <v>20.25</v>
      </c>
      <c r="Z5" s="30">
        <v>8.228</v>
      </c>
      <c r="AA5" s="34">
        <f t="shared" si="7"/>
        <v>175.4934370442392</v>
      </c>
      <c r="AB5">
        <v>120.33</v>
      </c>
    </row>
    <row r="6" spans="1:28" ht="16.5" customHeight="1">
      <c r="A6" s="4"/>
      <c r="B6" s="17">
        <v>4</v>
      </c>
      <c r="C6" s="6" t="s">
        <v>22</v>
      </c>
      <c r="D6" s="1">
        <v>18.9</v>
      </c>
      <c r="E6" s="2">
        <v>8.025</v>
      </c>
      <c r="F6" s="1">
        <v>18.05</v>
      </c>
      <c r="G6" s="2">
        <v>8.494</v>
      </c>
      <c r="H6" s="1">
        <v>19.8</v>
      </c>
      <c r="I6" s="2">
        <v>8.243</v>
      </c>
      <c r="J6" s="1">
        <v>15.1</v>
      </c>
      <c r="K6" s="2">
        <v>8.769</v>
      </c>
      <c r="L6" s="1">
        <f t="shared" si="0"/>
        <v>19.8</v>
      </c>
      <c r="M6" s="2">
        <f t="shared" si="1"/>
        <v>8.025</v>
      </c>
      <c r="N6" s="1">
        <f t="shared" si="2"/>
        <v>71.85</v>
      </c>
      <c r="O6" s="1">
        <f t="shared" si="3"/>
        <v>15.1</v>
      </c>
      <c r="P6" s="1">
        <f t="shared" si="4"/>
        <v>56.74999999999999</v>
      </c>
      <c r="Q6" s="1">
        <v>120.33</v>
      </c>
      <c r="R6" s="3">
        <f t="shared" si="5"/>
        <v>1443.96</v>
      </c>
      <c r="S6" s="2">
        <f t="shared" si="6"/>
        <v>179.93271028037384</v>
      </c>
      <c r="T6" s="27">
        <v>5</v>
      </c>
      <c r="U6" s="27" t="s">
        <v>49</v>
      </c>
      <c r="V6" s="27" t="s">
        <v>46</v>
      </c>
      <c r="W6" s="29">
        <v>26.2</v>
      </c>
      <c r="X6" s="30">
        <v>9.02</v>
      </c>
      <c r="Y6" s="29">
        <v>20.25</v>
      </c>
      <c r="Z6" s="30">
        <v>8.025</v>
      </c>
      <c r="AA6" s="34">
        <f t="shared" si="7"/>
        <v>179.93271028037384</v>
      </c>
      <c r="AB6">
        <v>120.33</v>
      </c>
    </row>
    <row r="7" spans="1:28" ht="16.5" customHeight="1">
      <c r="A7" s="4"/>
      <c r="B7" s="17">
        <v>5</v>
      </c>
      <c r="C7" s="6" t="s">
        <v>16</v>
      </c>
      <c r="D7" s="1">
        <v>18.05</v>
      </c>
      <c r="E7" s="2">
        <v>8.382</v>
      </c>
      <c r="F7" s="1">
        <v>17.95</v>
      </c>
      <c r="G7" s="2">
        <v>8.978</v>
      </c>
      <c r="H7" s="1">
        <v>18.7</v>
      </c>
      <c r="I7" s="2">
        <v>8.542</v>
      </c>
      <c r="J7" s="1">
        <v>16.2</v>
      </c>
      <c r="K7" s="2">
        <v>9.229</v>
      </c>
      <c r="L7" s="1">
        <f t="shared" si="0"/>
        <v>18.7</v>
      </c>
      <c r="M7" s="2">
        <f t="shared" si="1"/>
        <v>8.382</v>
      </c>
      <c r="N7" s="1">
        <f t="shared" si="2"/>
        <v>70.9</v>
      </c>
      <c r="O7" s="1">
        <f t="shared" si="3"/>
        <v>16.2</v>
      </c>
      <c r="P7" s="1">
        <f t="shared" si="4"/>
        <v>54.7</v>
      </c>
      <c r="Q7" s="1">
        <v>120.33</v>
      </c>
      <c r="R7" s="3">
        <f t="shared" si="5"/>
        <v>1443.96</v>
      </c>
      <c r="S7" s="2">
        <f t="shared" si="6"/>
        <v>172.26914817466</v>
      </c>
      <c r="T7" s="27">
        <v>6</v>
      </c>
      <c r="U7" s="27" t="s">
        <v>39</v>
      </c>
      <c r="V7" s="32"/>
      <c r="W7" s="29">
        <v>19</v>
      </c>
      <c r="X7" s="30">
        <v>8.869</v>
      </c>
      <c r="Y7" s="29">
        <v>19</v>
      </c>
      <c r="Z7" s="30">
        <v>8.382</v>
      </c>
      <c r="AA7" s="34">
        <f t="shared" si="7"/>
        <v>172.26914817466</v>
      </c>
      <c r="AB7">
        <v>120.33</v>
      </c>
    </row>
    <row r="8" spans="1:28" ht="16.5" customHeight="1">
      <c r="A8" s="4"/>
      <c r="B8" s="17">
        <v>6</v>
      </c>
      <c r="C8" s="6" t="s">
        <v>14</v>
      </c>
      <c r="D8" s="1">
        <v>18.9</v>
      </c>
      <c r="E8" s="2" t="s">
        <v>33</v>
      </c>
      <c r="F8" s="1">
        <v>18.85</v>
      </c>
      <c r="G8" s="2">
        <v>8.618</v>
      </c>
      <c r="H8" s="8">
        <v>20.05</v>
      </c>
      <c r="I8" s="2">
        <v>8.572</v>
      </c>
      <c r="J8" s="1">
        <v>16.55</v>
      </c>
      <c r="K8" s="2">
        <v>8.994</v>
      </c>
      <c r="L8" s="1">
        <f t="shared" si="0"/>
        <v>20.05</v>
      </c>
      <c r="M8" s="2">
        <f t="shared" si="1"/>
        <v>8.572</v>
      </c>
      <c r="N8" s="1">
        <f t="shared" si="2"/>
        <v>74.35</v>
      </c>
      <c r="O8" s="1">
        <f t="shared" si="3"/>
        <v>16.55</v>
      </c>
      <c r="P8" s="1">
        <f t="shared" si="4"/>
        <v>57.8</v>
      </c>
      <c r="Q8" s="1">
        <v>120.33</v>
      </c>
      <c r="R8" s="3">
        <f t="shared" si="5"/>
        <v>1443.96</v>
      </c>
      <c r="S8" s="2">
        <f t="shared" si="6"/>
        <v>168.45076994867011</v>
      </c>
      <c r="T8" s="27">
        <v>4</v>
      </c>
      <c r="U8" s="27" t="s">
        <v>39</v>
      </c>
      <c r="V8" s="31"/>
      <c r="W8" s="29">
        <v>18.8</v>
      </c>
      <c r="X8" s="30">
        <v>8.595</v>
      </c>
      <c r="Y8" s="29">
        <v>20.05</v>
      </c>
      <c r="Z8" s="30">
        <v>8.572</v>
      </c>
      <c r="AA8" s="34">
        <f t="shared" si="7"/>
        <v>168.45076994867011</v>
      </c>
      <c r="AB8">
        <v>120.33</v>
      </c>
    </row>
    <row r="9" spans="1:28" ht="16.5" customHeight="1">
      <c r="A9" s="4"/>
      <c r="B9" s="17">
        <v>7</v>
      </c>
      <c r="C9" s="6" t="s">
        <v>20</v>
      </c>
      <c r="D9" s="1">
        <v>19.05</v>
      </c>
      <c r="E9" s="2">
        <v>8.552</v>
      </c>
      <c r="F9" s="1">
        <v>17.25</v>
      </c>
      <c r="G9" s="2">
        <v>9.635</v>
      </c>
      <c r="H9" s="1">
        <v>17</v>
      </c>
      <c r="I9" s="2">
        <v>9.232</v>
      </c>
      <c r="J9" s="1">
        <v>17.05</v>
      </c>
      <c r="K9" s="2">
        <v>9.511</v>
      </c>
      <c r="L9" s="1">
        <f t="shared" si="0"/>
        <v>19.05</v>
      </c>
      <c r="M9" s="2">
        <f t="shared" si="1"/>
        <v>8.552</v>
      </c>
      <c r="N9" s="1">
        <f t="shared" si="2"/>
        <v>70.35</v>
      </c>
      <c r="O9" s="1">
        <f t="shared" si="3"/>
        <v>17</v>
      </c>
      <c r="P9" s="1">
        <f t="shared" si="4"/>
        <v>53.349999999999994</v>
      </c>
      <c r="Q9" s="1">
        <v>120.33</v>
      </c>
      <c r="R9" s="3">
        <f t="shared" si="5"/>
        <v>1443.96</v>
      </c>
      <c r="S9" s="2">
        <f t="shared" si="6"/>
        <v>168.84471468662304</v>
      </c>
      <c r="T9" s="27">
        <v>8</v>
      </c>
      <c r="U9" s="27" t="s">
        <v>39</v>
      </c>
      <c r="V9" s="31"/>
      <c r="W9" s="29">
        <v>17.4</v>
      </c>
      <c r="X9" s="30">
        <v>8.992</v>
      </c>
      <c r="Y9" s="29">
        <v>19.05</v>
      </c>
      <c r="Z9" s="30">
        <v>8.552</v>
      </c>
      <c r="AA9" s="34">
        <f t="shared" si="7"/>
        <v>168.84471468662304</v>
      </c>
      <c r="AB9">
        <v>120.33</v>
      </c>
    </row>
    <row r="10" spans="1:28" ht="16.5" customHeight="1">
      <c r="A10" s="4"/>
      <c r="B10" s="17">
        <v>8</v>
      </c>
      <c r="C10" s="18" t="s">
        <v>29</v>
      </c>
      <c r="D10" s="1">
        <v>16.4</v>
      </c>
      <c r="E10" s="7">
        <v>9.39</v>
      </c>
      <c r="F10" s="1">
        <v>17.9</v>
      </c>
      <c r="G10" s="7">
        <v>9.349</v>
      </c>
      <c r="H10" s="1">
        <v>18</v>
      </c>
      <c r="I10" s="7">
        <v>8.935</v>
      </c>
      <c r="J10" s="1">
        <v>17.15</v>
      </c>
      <c r="K10" s="7">
        <v>8.967</v>
      </c>
      <c r="L10" s="1">
        <f t="shared" si="0"/>
        <v>18</v>
      </c>
      <c r="M10" s="2">
        <f t="shared" si="1"/>
        <v>8.935</v>
      </c>
      <c r="N10" s="1">
        <f t="shared" si="2"/>
        <v>69.44999999999999</v>
      </c>
      <c r="O10" s="1">
        <f t="shared" si="3"/>
        <v>16.4</v>
      </c>
      <c r="P10" s="1">
        <f t="shared" si="4"/>
        <v>53.04999999999999</v>
      </c>
      <c r="Q10" s="1">
        <v>120.33</v>
      </c>
      <c r="R10" s="3">
        <f t="shared" si="5"/>
        <v>1443.96</v>
      </c>
      <c r="S10" s="2">
        <f t="shared" si="6"/>
        <v>161.6071628427532</v>
      </c>
      <c r="T10" s="27">
        <v>9</v>
      </c>
      <c r="U10" s="27" t="s">
        <v>40</v>
      </c>
      <c r="V10" s="32"/>
      <c r="W10" s="29">
        <v>18.35</v>
      </c>
      <c r="X10" s="30">
        <v>8.456</v>
      </c>
      <c r="Y10" s="29">
        <v>18.35</v>
      </c>
      <c r="Z10" s="30">
        <v>8.456</v>
      </c>
      <c r="AA10" s="34">
        <f t="shared" si="7"/>
        <v>170.76158940397352</v>
      </c>
      <c r="AB10">
        <v>120.33</v>
      </c>
    </row>
    <row r="11" spans="1:28" ht="16.5" customHeight="1">
      <c r="A11" s="4"/>
      <c r="B11" s="17">
        <v>9</v>
      </c>
      <c r="C11" s="18" t="s">
        <v>28</v>
      </c>
      <c r="D11" s="1">
        <v>18.15</v>
      </c>
      <c r="E11" s="7">
        <v>9.02</v>
      </c>
      <c r="F11" s="1">
        <v>17.8</v>
      </c>
      <c r="G11" s="7">
        <v>8.821</v>
      </c>
      <c r="H11" s="1">
        <v>17.8</v>
      </c>
      <c r="I11" s="7">
        <v>9.148</v>
      </c>
      <c r="J11" s="1">
        <v>15.05</v>
      </c>
      <c r="K11" s="7">
        <v>9.618</v>
      </c>
      <c r="L11" s="1">
        <f t="shared" si="0"/>
        <v>18.15</v>
      </c>
      <c r="M11" s="2">
        <f t="shared" si="1"/>
        <v>8.821</v>
      </c>
      <c r="N11" s="1">
        <f t="shared" si="2"/>
        <v>68.8</v>
      </c>
      <c r="O11" s="1">
        <f t="shared" si="3"/>
        <v>15.05</v>
      </c>
      <c r="P11" s="1">
        <f t="shared" si="4"/>
        <v>53.75</v>
      </c>
      <c r="Q11" s="1">
        <v>120.33</v>
      </c>
      <c r="R11" s="3">
        <f t="shared" si="5"/>
        <v>1443.96</v>
      </c>
      <c r="S11" s="2">
        <f t="shared" si="6"/>
        <v>163.695726108151</v>
      </c>
      <c r="T11" s="27">
        <v>7</v>
      </c>
      <c r="U11" s="27" t="s">
        <v>40</v>
      </c>
      <c r="V11" s="28"/>
      <c r="W11" s="29">
        <v>17</v>
      </c>
      <c r="X11" s="30">
        <v>9.358</v>
      </c>
      <c r="Y11" s="29">
        <v>18.15</v>
      </c>
      <c r="Z11" s="30">
        <v>8.821</v>
      </c>
      <c r="AA11" s="34">
        <f t="shared" si="7"/>
        <v>163.695726108151</v>
      </c>
      <c r="AB11">
        <v>120.33</v>
      </c>
    </row>
    <row r="12" spans="1:28" ht="16.5" customHeight="1">
      <c r="A12" s="4"/>
      <c r="B12" s="17">
        <v>10</v>
      </c>
      <c r="C12" s="6" t="s">
        <v>11</v>
      </c>
      <c r="D12" s="1">
        <v>18.05</v>
      </c>
      <c r="E12" s="2">
        <v>9.699</v>
      </c>
      <c r="F12" s="1">
        <v>17.65</v>
      </c>
      <c r="G12" s="2">
        <v>9.318</v>
      </c>
      <c r="H12" s="1">
        <v>16.35</v>
      </c>
      <c r="I12" s="2">
        <v>9.374</v>
      </c>
      <c r="J12" s="1">
        <v>14.05</v>
      </c>
      <c r="K12" s="2">
        <v>10.58</v>
      </c>
      <c r="L12" s="1">
        <f t="shared" si="0"/>
        <v>18.05</v>
      </c>
      <c r="M12" s="2">
        <f t="shared" si="1"/>
        <v>9.318</v>
      </c>
      <c r="N12" s="1">
        <f t="shared" si="2"/>
        <v>66.10000000000001</v>
      </c>
      <c r="O12" s="1">
        <f t="shared" si="3"/>
        <v>14.05</v>
      </c>
      <c r="P12" s="1">
        <f t="shared" si="4"/>
        <v>52.05000000000001</v>
      </c>
      <c r="Q12" s="1">
        <v>120.33</v>
      </c>
      <c r="R12" s="3">
        <f t="shared" si="5"/>
        <v>1443.96</v>
      </c>
      <c r="S12" s="2">
        <f t="shared" si="6"/>
        <v>154.96458467482293</v>
      </c>
      <c r="T12" s="27">
        <v>11</v>
      </c>
      <c r="U12" s="27" t="s">
        <v>40</v>
      </c>
      <c r="V12" s="27" t="s">
        <v>46</v>
      </c>
      <c r="W12" s="29">
        <v>15.45</v>
      </c>
      <c r="X12" s="30">
        <v>9.617</v>
      </c>
      <c r="Y12" s="33">
        <v>18.4</v>
      </c>
      <c r="Z12" s="30">
        <v>9.318</v>
      </c>
      <c r="AA12" s="34">
        <f t="shared" si="7"/>
        <v>154.96458467482293</v>
      </c>
      <c r="AB12">
        <v>120.33</v>
      </c>
    </row>
    <row r="13" spans="1:28" ht="16.5" customHeight="1">
      <c r="A13" s="4"/>
      <c r="B13" s="17">
        <v>11</v>
      </c>
      <c r="C13" s="6" t="s">
        <v>21</v>
      </c>
      <c r="D13" s="1">
        <v>17.3</v>
      </c>
      <c r="E13" s="2">
        <v>9.762</v>
      </c>
      <c r="F13" s="1">
        <v>16.55</v>
      </c>
      <c r="G13" s="2">
        <v>9.66</v>
      </c>
      <c r="H13" s="1">
        <v>18.2</v>
      </c>
      <c r="I13" s="2">
        <v>9.368</v>
      </c>
      <c r="J13" s="1">
        <v>14.5</v>
      </c>
      <c r="K13" s="2">
        <v>9.838</v>
      </c>
      <c r="L13" s="1">
        <f t="shared" si="0"/>
        <v>18.2</v>
      </c>
      <c r="M13" s="2">
        <f t="shared" si="1"/>
        <v>9.368</v>
      </c>
      <c r="N13" s="1">
        <f t="shared" si="2"/>
        <v>66.55</v>
      </c>
      <c r="O13" s="1">
        <f t="shared" si="3"/>
        <v>14.5</v>
      </c>
      <c r="P13" s="1">
        <f t="shared" si="4"/>
        <v>52.05</v>
      </c>
      <c r="Q13" s="1">
        <v>120.33</v>
      </c>
      <c r="R13" s="3">
        <f t="shared" si="5"/>
        <v>1443.96</v>
      </c>
      <c r="S13" s="2">
        <f t="shared" si="6"/>
        <v>154.13748932536294</v>
      </c>
      <c r="T13" s="27">
        <v>12</v>
      </c>
      <c r="U13" s="27" t="s">
        <v>41</v>
      </c>
      <c r="V13" s="32"/>
      <c r="W13" s="29">
        <v>18.3</v>
      </c>
      <c r="X13" s="30">
        <v>9.02</v>
      </c>
      <c r="Y13" s="29">
        <v>18.3</v>
      </c>
      <c r="Z13" s="30">
        <v>9.02</v>
      </c>
      <c r="AA13" s="34">
        <f t="shared" si="7"/>
        <v>160.08425720620843</v>
      </c>
      <c r="AB13">
        <v>120.33</v>
      </c>
    </row>
    <row r="14" spans="1:28" ht="16.5" customHeight="1">
      <c r="A14" s="4"/>
      <c r="B14" s="17">
        <v>12</v>
      </c>
      <c r="C14" s="6" t="s">
        <v>25</v>
      </c>
      <c r="D14" s="1">
        <v>16.25</v>
      </c>
      <c r="E14" s="2">
        <v>9.031</v>
      </c>
      <c r="F14" s="1">
        <v>18.4</v>
      </c>
      <c r="G14" s="2">
        <v>8.731</v>
      </c>
      <c r="H14" s="1">
        <v>18.15</v>
      </c>
      <c r="I14" s="2">
        <v>8.63</v>
      </c>
      <c r="J14" s="1">
        <v>16.2</v>
      </c>
      <c r="K14" s="2">
        <v>9.377</v>
      </c>
      <c r="L14" s="1">
        <f t="shared" si="0"/>
        <v>18.4</v>
      </c>
      <c r="M14" s="2">
        <f t="shared" si="1"/>
        <v>8.63</v>
      </c>
      <c r="N14" s="1">
        <f t="shared" si="2"/>
        <v>69</v>
      </c>
      <c r="O14" s="1">
        <f t="shared" si="3"/>
        <v>16.2</v>
      </c>
      <c r="P14" s="1">
        <f t="shared" si="4"/>
        <v>52.8</v>
      </c>
      <c r="Q14" s="1">
        <v>120.33</v>
      </c>
      <c r="R14" s="3">
        <f t="shared" si="5"/>
        <v>1443.96</v>
      </c>
      <c r="S14" s="2">
        <f t="shared" si="6"/>
        <v>167.31865585168018</v>
      </c>
      <c r="T14" s="27">
        <v>10</v>
      </c>
      <c r="U14" s="27" t="s">
        <v>41</v>
      </c>
      <c r="V14" s="31"/>
      <c r="W14" s="29">
        <v>17.8</v>
      </c>
      <c r="X14" s="30">
        <v>8.679</v>
      </c>
      <c r="Y14" s="29">
        <v>18.4</v>
      </c>
      <c r="Z14" s="30">
        <v>8.63</v>
      </c>
      <c r="AA14" s="34">
        <f t="shared" si="7"/>
        <v>167.31865585168018</v>
      </c>
      <c r="AB14">
        <v>120.33</v>
      </c>
    </row>
    <row r="15" spans="1:28" ht="16.5" customHeight="1">
      <c r="A15" s="4"/>
      <c r="B15" s="17">
        <v>13</v>
      </c>
      <c r="C15" s="6" t="s">
        <v>19</v>
      </c>
      <c r="D15" s="1">
        <v>17.4</v>
      </c>
      <c r="E15" s="2">
        <v>9.74</v>
      </c>
      <c r="F15" s="1">
        <v>17</v>
      </c>
      <c r="G15" s="2">
        <v>9.55</v>
      </c>
      <c r="H15" s="1">
        <v>17.2</v>
      </c>
      <c r="I15" s="2">
        <v>9.997</v>
      </c>
      <c r="J15" s="1">
        <v>14.35</v>
      </c>
      <c r="K15" s="2">
        <v>11.051</v>
      </c>
      <c r="L15" s="1">
        <f t="shared" si="0"/>
        <v>17.4</v>
      </c>
      <c r="M15" s="2">
        <f t="shared" si="1"/>
        <v>9.55</v>
      </c>
      <c r="N15" s="1">
        <f t="shared" si="2"/>
        <v>65.94999999999999</v>
      </c>
      <c r="O15" s="1">
        <f t="shared" si="3"/>
        <v>14.35</v>
      </c>
      <c r="P15" s="1">
        <f t="shared" si="4"/>
        <v>51.59999999999999</v>
      </c>
      <c r="Q15" s="1">
        <v>120.33</v>
      </c>
      <c r="R15" s="3">
        <f t="shared" si="5"/>
        <v>1443.96</v>
      </c>
      <c r="S15" s="2">
        <f t="shared" si="6"/>
        <v>151.2</v>
      </c>
      <c r="T15" s="27">
        <v>14</v>
      </c>
      <c r="U15" s="27" t="s">
        <v>41</v>
      </c>
      <c r="V15" s="27" t="s">
        <v>46</v>
      </c>
      <c r="W15" s="29">
        <v>14.4</v>
      </c>
      <c r="X15" s="30">
        <v>10.474</v>
      </c>
      <c r="Y15" s="33">
        <v>17.9</v>
      </c>
      <c r="Z15" s="30">
        <v>9.09</v>
      </c>
      <c r="AA15" s="34">
        <f t="shared" si="7"/>
        <v>158.85148514851485</v>
      </c>
      <c r="AB15">
        <v>120.33</v>
      </c>
    </row>
    <row r="16" spans="1:28" ht="16.5" customHeight="1">
      <c r="A16" s="4"/>
      <c r="B16" s="17">
        <v>14</v>
      </c>
      <c r="C16" s="6" t="s">
        <v>10</v>
      </c>
      <c r="D16" s="1">
        <v>16.75</v>
      </c>
      <c r="E16" s="2">
        <v>8.981</v>
      </c>
      <c r="F16" s="1">
        <v>11.9</v>
      </c>
      <c r="G16" s="2">
        <v>9.182</v>
      </c>
      <c r="H16" s="1">
        <v>18.25</v>
      </c>
      <c r="I16" s="2">
        <v>8.937</v>
      </c>
      <c r="J16" s="1">
        <v>16.75</v>
      </c>
      <c r="K16" s="2">
        <v>9.039</v>
      </c>
      <c r="L16" s="1">
        <f t="shared" si="0"/>
        <v>18.25</v>
      </c>
      <c r="M16" s="2">
        <f t="shared" si="1"/>
        <v>8.937</v>
      </c>
      <c r="N16" s="1">
        <f t="shared" si="2"/>
        <v>63.65</v>
      </c>
      <c r="O16" s="1">
        <f t="shared" si="3"/>
        <v>11.9</v>
      </c>
      <c r="P16" s="1">
        <f t="shared" si="4"/>
        <v>51.75</v>
      </c>
      <c r="Q16" s="1">
        <v>120.33</v>
      </c>
      <c r="R16" s="3">
        <f t="shared" si="5"/>
        <v>1443.96</v>
      </c>
      <c r="S16" s="2">
        <f t="shared" si="6"/>
        <v>161.57099697885198</v>
      </c>
      <c r="T16" s="27">
        <v>13</v>
      </c>
      <c r="U16" s="27" t="s">
        <v>42</v>
      </c>
      <c r="V16" s="31"/>
      <c r="W16" s="29">
        <v>17.9</v>
      </c>
      <c r="X16" s="30">
        <v>8.635</v>
      </c>
      <c r="Y16" s="29">
        <v>18.25</v>
      </c>
      <c r="Z16" s="30">
        <v>8.635</v>
      </c>
      <c r="AA16" s="34">
        <f t="shared" si="7"/>
        <v>167.22177185871453</v>
      </c>
      <c r="AB16">
        <v>120.33</v>
      </c>
    </row>
    <row r="17" spans="1:28" ht="16.5" customHeight="1">
      <c r="A17" s="4"/>
      <c r="B17" s="17">
        <v>15</v>
      </c>
      <c r="C17" s="18" t="s">
        <v>30</v>
      </c>
      <c r="D17" s="1">
        <v>14.25</v>
      </c>
      <c r="E17" s="7">
        <v>8.555</v>
      </c>
      <c r="F17" s="1">
        <v>17.45</v>
      </c>
      <c r="G17" s="7">
        <v>9.102</v>
      </c>
      <c r="H17" s="1">
        <v>18.65</v>
      </c>
      <c r="I17" s="7">
        <v>8.621</v>
      </c>
      <c r="J17" s="1">
        <v>15.25</v>
      </c>
      <c r="K17" s="7">
        <v>9.255</v>
      </c>
      <c r="L17" s="1">
        <f t="shared" si="0"/>
        <v>18.65</v>
      </c>
      <c r="M17" s="2">
        <f t="shared" si="1"/>
        <v>8.555</v>
      </c>
      <c r="N17" s="1">
        <f t="shared" si="2"/>
        <v>65.6</v>
      </c>
      <c r="O17" s="1">
        <f t="shared" si="3"/>
        <v>14.25</v>
      </c>
      <c r="P17" s="1">
        <f t="shared" si="4"/>
        <v>51.349999999999994</v>
      </c>
      <c r="Q17" s="1">
        <v>120.33</v>
      </c>
      <c r="R17" s="3">
        <f t="shared" si="5"/>
        <v>1443.96</v>
      </c>
      <c r="S17" s="2">
        <f t="shared" si="6"/>
        <v>168.7855055523086</v>
      </c>
      <c r="T17" s="27">
        <v>15</v>
      </c>
      <c r="U17" s="27" t="s">
        <v>42</v>
      </c>
      <c r="V17" s="32"/>
      <c r="W17" s="29">
        <v>15.55</v>
      </c>
      <c r="X17" s="30">
        <v>8.485</v>
      </c>
      <c r="Y17" s="29">
        <v>18.65</v>
      </c>
      <c r="Z17" s="30">
        <v>8.485</v>
      </c>
      <c r="AA17" s="34">
        <f t="shared" si="7"/>
        <v>170.17796110783738</v>
      </c>
      <c r="AB17">
        <v>120.33</v>
      </c>
    </row>
    <row r="18" spans="1:28" ht="16.5" customHeight="1">
      <c r="A18" s="4"/>
      <c r="B18" s="17">
        <v>16</v>
      </c>
      <c r="C18" s="6" t="s">
        <v>26</v>
      </c>
      <c r="D18" s="1">
        <v>17.85</v>
      </c>
      <c r="E18" s="2">
        <v>8.54</v>
      </c>
      <c r="F18" s="1">
        <v>17.5</v>
      </c>
      <c r="G18" s="2">
        <v>9.106</v>
      </c>
      <c r="H18" s="1">
        <v>11.65</v>
      </c>
      <c r="I18" s="2">
        <v>9.362</v>
      </c>
      <c r="J18" s="1">
        <v>14.9</v>
      </c>
      <c r="K18" s="2">
        <v>9.253</v>
      </c>
      <c r="L18" s="1">
        <f t="shared" si="0"/>
        <v>17.85</v>
      </c>
      <c r="M18" s="2">
        <f t="shared" si="1"/>
        <v>8.54</v>
      </c>
      <c r="N18" s="1">
        <f t="shared" si="2"/>
        <v>61.9</v>
      </c>
      <c r="O18" s="1">
        <f t="shared" si="3"/>
        <v>11.65</v>
      </c>
      <c r="P18" s="1">
        <f t="shared" si="4"/>
        <v>50.25</v>
      </c>
      <c r="Q18" s="1">
        <v>120.33</v>
      </c>
      <c r="R18" s="3">
        <f t="shared" si="5"/>
        <v>1443.96</v>
      </c>
      <c r="S18" s="2">
        <f t="shared" si="6"/>
        <v>169.08196721311478</v>
      </c>
      <c r="T18" s="27">
        <v>16</v>
      </c>
      <c r="U18" s="27" t="s">
        <v>42</v>
      </c>
      <c r="V18" s="27" t="s">
        <v>46</v>
      </c>
      <c r="W18" s="29">
        <v>11.3</v>
      </c>
      <c r="X18" s="30">
        <v>9.02</v>
      </c>
      <c r="Y18" s="29">
        <v>18.25</v>
      </c>
      <c r="Z18" s="30">
        <v>8.54</v>
      </c>
      <c r="AA18" s="34">
        <f t="shared" si="7"/>
        <v>169.08196721311478</v>
      </c>
      <c r="AB18">
        <v>120.33</v>
      </c>
    </row>
    <row r="19" spans="1:28" ht="16.5" customHeight="1">
      <c r="A19" s="4"/>
      <c r="B19" s="17">
        <v>17</v>
      </c>
      <c r="C19" s="6" t="s">
        <v>23</v>
      </c>
      <c r="D19" s="1">
        <v>16.05</v>
      </c>
      <c r="E19" s="2">
        <v>9.029</v>
      </c>
      <c r="F19" s="1">
        <v>16.4</v>
      </c>
      <c r="G19" s="2">
        <v>9.752</v>
      </c>
      <c r="H19" s="1">
        <v>16.35</v>
      </c>
      <c r="I19" s="2">
        <v>9.37</v>
      </c>
      <c r="J19" s="1">
        <v>14.05</v>
      </c>
      <c r="K19" s="2">
        <v>10.15</v>
      </c>
      <c r="L19" s="1">
        <f t="shared" si="0"/>
        <v>16.4</v>
      </c>
      <c r="M19" s="2">
        <f t="shared" si="1"/>
        <v>9.029</v>
      </c>
      <c r="N19" s="1">
        <f t="shared" si="2"/>
        <v>62.85000000000001</v>
      </c>
      <c r="O19" s="1">
        <f t="shared" si="3"/>
        <v>14.05</v>
      </c>
      <c r="P19" s="1">
        <f t="shared" si="4"/>
        <v>48.80000000000001</v>
      </c>
      <c r="Q19" s="1">
        <v>120.33</v>
      </c>
      <c r="R19" s="3">
        <f t="shared" si="5"/>
        <v>1443.96</v>
      </c>
      <c r="S19" s="2">
        <f t="shared" si="6"/>
        <v>159.9246871192823</v>
      </c>
      <c r="T19" s="27">
        <v>17</v>
      </c>
      <c r="U19" s="27" t="s">
        <v>43</v>
      </c>
      <c r="V19" s="31"/>
      <c r="W19" s="29">
        <v>16.85</v>
      </c>
      <c r="X19" s="30">
        <v>9.607</v>
      </c>
      <c r="Y19" s="29">
        <v>16.85</v>
      </c>
      <c r="Z19" s="30">
        <v>9.029</v>
      </c>
      <c r="AA19" s="34">
        <f t="shared" si="7"/>
        <v>159.9246871192823</v>
      </c>
      <c r="AB19">
        <v>120.33</v>
      </c>
    </row>
    <row r="20" spans="1:28" ht="16.5" customHeight="1">
      <c r="A20" s="4"/>
      <c r="B20" s="17">
        <v>18</v>
      </c>
      <c r="C20" s="6" t="s">
        <v>18</v>
      </c>
      <c r="D20" s="1">
        <v>16.75</v>
      </c>
      <c r="E20" s="2">
        <v>9.643</v>
      </c>
      <c r="F20" s="1">
        <v>15.15</v>
      </c>
      <c r="G20" s="2">
        <v>9.524</v>
      </c>
      <c r="H20" s="1">
        <v>15.65</v>
      </c>
      <c r="I20" s="2">
        <v>9.315</v>
      </c>
      <c r="J20" s="1">
        <v>14.85</v>
      </c>
      <c r="K20" s="2">
        <v>10.151</v>
      </c>
      <c r="L20" s="1">
        <f t="shared" si="0"/>
        <v>16.75</v>
      </c>
      <c r="M20" s="2">
        <f t="shared" si="1"/>
        <v>9.315</v>
      </c>
      <c r="N20" s="1">
        <f t="shared" si="2"/>
        <v>62.4</v>
      </c>
      <c r="O20" s="1">
        <f t="shared" si="3"/>
        <v>14.85</v>
      </c>
      <c r="P20" s="1">
        <f t="shared" si="4"/>
        <v>47.55</v>
      </c>
      <c r="Q20" s="1">
        <v>120.33</v>
      </c>
      <c r="R20" s="3">
        <f t="shared" si="5"/>
        <v>1443.96</v>
      </c>
      <c r="S20" s="2">
        <f t="shared" si="6"/>
        <v>155.0144927536232</v>
      </c>
      <c r="T20" s="27">
        <v>18</v>
      </c>
      <c r="U20" s="27" t="s">
        <v>43</v>
      </c>
      <c r="V20" s="32"/>
      <c r="W20" s="29">
        <v>15.8</v>
      </c>
      <c r="X20" s="30">
        <v>9.833</v>
      </c>
      <c r="Y20" s="29">
        <v>16.75</v>
      </c>
      <c r="Z20" s="30">
        <v>9.315</v>
      </c>
      <c r="AA20" s="34">
        <f t="shared" si="7"/>
        <v>155.0144927536232</v>
      </c>
      <c r="AB20">
        <v>120.33</v>
      </c>
    </row>
    <row r="21" spans="1:28" ht="16.5" customHeight="1">
      <c r="A21" s="4"/>
      <c r="B21" s="17">
        <v>19</v>
      </c>
      <c r="C21" s="6" t="s">
        <v>13</v>
      </c>
      <c r="D21" s="1">
        <v>15.85</v>
      </c>
      <c r="E21" s="2">
        <v>8.821</v>
      </c>
      <c r="F21" s="1">
        <v>15.9</v>
      </c>
      <c r="G21" s="2">
        <v>8.831</v>
      </c>
      <c r="H21" s="1">
        <v>15</v>
      </c>
      <c r="I21" s="2">
        <v>9.065</v>
      </c>
      <c r="J21" s="1">
        <v>12.1</v>
      </c>
      <c r="K21" s="2">
        <v>11.875</v>
      </c>
      <c r="L21" s="1">
        <f t="shared" si="0"/>
        <v>15.9</v>
      </c>
      <c r="M21" s="2">
        <f t="shared" si="1"/>
        <v>8.821</v>
      </c>
      <c r="N21" s="1">
        <f t="shared" si="2"/>
        <v>58.85</v>
      </c>
      <c r="O21" s="1">
        <f t="shared" si="3"/>
        <v>12.1</v>
      </c>
      <c r="P21" s="1">
        <f t="shared" si="4"/>
        <v>46.75</v>
      </c>
      <c r="Q21" s="1">
        <v>120.33</v>
      </c>
      <c r="R21" s="3">
        <f t="shared" si="5"/>
        <v>1443.96</v>
      </c>
      <c r="S21" s="2">
        <f t="shared" si="6"/>
        <v>163.695726108151</v>
      </c>
      <c r="T21" s="27">
        <v>19</v>
      </c>
      <c r="U21" s="27" t="s">
        <v>43</v>
      </c>
      <c r="V21" s="27" t="s">
        <v>46</v>
      </c>
      <c r="W21" s="29">
        <v>10.8</v>
      </c>
      <c r="X21" s="30">
        <v>12.885</v>
      </c>
      <c r="Y21" s="29">
        <v>17.35</v>
      </c>
      <c r="Z21" s="30">
        <v>8.821</v>
      </c>
      <c r="AA21" s="34">
        <f t="shared" si="7"/>
        <v>163.695726108151</v>
      </c>
      <c r="AB21">
        <v>120.33</v>
      </c>
    </row>
    <row r="22" spans="1:28" ht="16.5" customHeight="1">
      <c r="A22" s="4"/>
      <c r="B22" s="17">
        <v>20</v>
      </c>
      <c r="C22" s="6" t="s">
        <v>47</v>
      </c>
      <c r="D22" s="1">
        <v>14.95</v>
      </c>
      <c r="E22" s="2">
        <v>10.265</v>
      </c>
      <c r="F22" s="1">
        <v>14.45</v>
      </c>
      <c r="G22" s="2">
        <v>10.381</v>
      </c>
      <c r="H22" s="1">
        <v>14.8</v>
      </c>
      <c r="I22" s="2">
        <v>10.265</v>
      </c>
      <c r="J22" s="1">
        <v>13.8</v>
      </c>
      <c r="K22" s="2">
        <v>10.342</v>
      </c>
      <c r="L22" s="1">
        <f t="shared" si="0"/>
        <v>14.95</v>
      </c>
      <c r="M22" s="2">
        <f t="shared" si="1"/>
        <v>10.265</v>
      </c>
      <c r="N22" s="1">
        <f t="shared" si="2"/>
        <v>58</v>
      </c>
      <c r="O22" s="1">
        <f t="shared" si="3"/>
        <v>13.8</v>
      </c>
      <c r="P22" s="1">
        <f t="shared" si="4"/>
        <v>44.2</v>
      </c>
      <c r="Q22" s="1">
        <v>120.33</v>
      </c>
      <c r="R22" s="3">
        <f t="shared" si="5"/>
        <v>1443.96</v>
      </c>
      <c r="S22" s="2">
        <f t="shared" si="6"/>
        <v>140.668290306868</v>
      </c>
      <c r="T22" s="27">
        <v>21</v>
      </c>
      <c r="U22" s="27" t="s">
        <v>44</v>
      </c>
      <c r="V22" s="31"/>
      <c r="W22" s="29">
        <v>15.1</v>
      </c>
      <c r="X22" s="30">
        <v>10.394</v>
      </c>
      <c r="Y22" s="29">
        <v>15.1</v>
      </c>
      <c r="Z22" s="30">
        <v>10.265</v>
      </c>
      <c r="AA22" s="34">
        <f t="shared" si="7"/>
        <v>140.668290306868</v>
      </c>
      <c r="AB22">
        <v>120.33</v>
      </c>
    </row>
    <row r="23" spans="1:28" ht="16.5" customHeight="1">
      <c r="A23" s="4"/>
      <c r="B23" s="17">
        <v>21</v>
      </c>
      <c r="C23" s="6" t="s">
        <v>24</v>
      </c>
      <c r="D23" s="1">
        <v>14.5</v>
      </c>
      <c r="E23" s="2">
        <v>9.687</v>
      </c>
      <c r="F23" s="1">
        <v>9.05</v>
      </c>
      <c r="G23" s="2">
        <v>9.213</v>
      </c>
      <c r="H23" s="1">
        <v>14.9</v>
      </c>
      <c r="I23" s="2">
        <v>10.04</v>
      </c>
      <c r="J23" s="1">
        <v>15.05</v>
      </c>
      <c r="K23" s="2">
        <v>10.082</v>
      </c>
      <c r="L23" s="1">
        <f t="shared" si="0"/>
        <v>15.05</v>
      </c>
      <c r="M23" s="2">
        <f t="shared" si="1"/>
        <v>9.213</v>
      </c>
      <c r="N23" s="1">
        <f t="shared" si="2"/>
        <v>53.5</v>
      </c>
      <c r="O23" s="1">
        <f t="shared" si="3"/>
        <v>9.05</v>
      </c>
      <c r="P23" s="1">
        <f t="shared" si="4"/>
        <v>44.45</v>
      </c>
      <c r="Q23" s="1">
        <v>120.33</v>
      </c>
      <c r="R23" s="3">
        <f t="shared" si="5"/>
        <v>1443.96</v>
      </c>
      <c r="S23" s="2">
        <f t="shared" si="6"/>
        <v>156.7307066102247</v>
      </c>
      <c r="T23" s="27">
        <v>20</v>
      </c>
      <c r="U23" s="27" t="s">
        <v>44</v>
      </c>
      <c r="V23" s="32"/>
      <c r="W23" s="29">
        <v>13.9</v>
      </c>
      <c r="X23" s="30">
        <v>10.101</v>
      </c>
      <c r="Y23" s="29">
        <v>15.05</v>
      </c>
      <c r="Z23" s="30">
        <v>9.213</v>
      </c>
      <c r="AA23" s="34">
        <f t="shared" si="7"/>
        <v>156.7307066102247</v>
      </c>
      <c r="AB23">
        <v>120.33</v>
      </c>
    </row>
    <row r="24" spans="1:28" ht="16.5" customHeight="1">
      <c r="A24" s="4"/>
      <c r="B24" s="17">
        <v>22</v>
      </c>
      <c r="C24" s="5" t="s">
        <v>31</v>
      </c>
      <c r="D24" s="1">
        <v>13.75</v>
      </c>
      <c r="E24" s="7">
        <v>10.078</v>
      </c>
      <c r="F24" s="1">
        <v>12.2</v>
      </c>
      <c r="G24" s="7">
        <v>10.651</v>
      </c>
      <c r="H24" s="1">
        <v>11.1</v>
      </c>
      <c r="I24" s="7">
        <v>11.473</v>
      </c>
      <c r="J24" s="1">
        <v>11.45</v>
      </c>
      <c r="K24" s="7">
        <v>13.545</v>
      </c>
      <c r="L24" s="1">
        <f t="shared" si="0"/>
        <v>13.75</v>
      </c>
      <c r="M24" s="2">
        <f t="shared" si="1"/>
        <v>10.078</v>
      </c>
      <c r="N24" s="7"/>
      <c r="O24" s="7"/>
      <c r="P24" s="1">
        <v>37.4</v>
      </c>
      <c r="Q24" s="1">
        <v>120.33</v>
      </c>
      <c r="R24" s="7"/>
      <c r="S24" s="2">
        <v>135.58</v>
      </c>
      <c r="T24" s="27">
        <v>22</v>
      </c>
      <c r="U24" s="27" t="s">
        <v>44</v>
      </c>
      <c r="V24" s="27" t="s">
        <v>46</v>
      </c>
      <c r="W24" s="29">
        <v>11.75</v>
      </c>
      <c r="X24" s="30">
        <v>13.147</v>
      </c>
      <c r="Y24" s="29">
        <v>13.75</v>
      </c>
      <c r="Z24" s="30">
        <v>10.078</v>
      </c>
      <c r="AA24" s="34">
        <f t="shared" si="7"/>
        <v>143.27842825957532</v>
      </c>
      <c r="AB24">
        <v>120.33</v>
      </c>
    </row>
    <row r="25" spans="2:27" ht="38.25" customHeight="1" thickBot="1">
      <c r="B25" s="19"/>
      <c r="C25" s="20" t="s">
        <v>51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3" t="s">
        <v>48</v>
      </c>
      <c r="X25" s="24" t="s">
        <v>50</v>
      </c>
      <c r="Y25" s="22"/>
      <c r="Z25" s="25"/>
      <c r="AA25" s="26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Deane</cp:lastModifiedBy>
  <cp:lastPrinted>2011-04-28T15:14:42Z</cp:lastPrinted>
  <dcterms:created xsi:type="dcterms:W3CDTF">1996-10-14T23:33:28Z</dcterms:created>
  <dcterms:modified xsi:type="dcterms:W3CDTF">2011-08-29T15:39:46Z</dcterms:modified>
  <cp:category/>
  <cp:version/>
  <cp:contentType/>
  <cp:contentStatus/>
</cp:coreProperties>
</file>