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102 HO Grand Prix 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<sst xmlns="http://schemas.openxmlformats.org/spreadsheetml/2006/main" count="103" uniqueCount="60">
  <si>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Pl</t>
  </si>
  <si>
    <t>time</t>
  </si>
  <si>
    <t>LAPS</t>
  </si>
  <si>
    <t>LAPTIME</t>
  </si>
  <si>
    <t>laps</t>
  </si>
  <si>
    <t>Driver</t>
  </si>
  <si>
    <t>SCORES</t>
  </si>
  <si>
    <t>Total</t>
  </si>
  <si>
    <t>FINAL</t>
  </si>
  <si>
    <t>TIME</t>
  </si>
  <si>
    <t>best heat</t>
  </si>
  <si>
    <t>drop</t>
  </si>
  <si>
    <t>best</t>
  </si>
  <si>
    <t>white</t>
  </si>
  <si>
    <t>lane</t>
  </si>
  <si>
    <t>class/chassis</t>
  </si>
  <si>
    <t>Lane</t>
  </si>
  <si>
    <t>A-Z</t>
  </si>
  <si>
    <t>best 5</t>
  </si>
  <si>
    <t>no time</t>
  </si>
  <si>
    <t>GRID</t>
  </si>
  <si>
    <t>Q</t>
  </si>
  <si>
    <t>Clive Harland</t>
  </si>
  <si>
    <t>Dave Hannington</t>
  </si>
  <si>
    <t>Craig Homewood</t>
  </si>
  <si>
    <t>Andy Whorton</t>
  </si>
  <si>
    <t>Jim Easton</t>
  </si>
  <si>
    <t>Mike Dadson</t>
  </si>
  <si>
    <t>Marc Townsend</t>
  </si>
  <si>
    <t>Paul Rose</t>
  </si>
  <si>
    <t>Andy Player</t>
  </si>
  <si>
    <t>Paul Homewood</t>
  </si>
  <si>
    <t>Deane Walpole</t>
  </si>
  <si>
    <t>Al Wood</t>
  </si>
  <si>
    <t>Paul Whorton</t>
  </si>
  <si>
    <t>Lee Taylor</t>
  </si>
  <si>
    <t>Lee Henderson</t>
  </si>
  <si>
    <t>John Molloy</t>
  </si>
  <si>
    <t>Julian Allard</t>
  </si>
  <si>
    <t>Andrew Rose</t>
  </si>
  <si>
    <t>Karl Cooper</t>
  </si>
  <si>
    <t>A</t>
  </si>
  <si>
    <t>B</t>
  </si>
  <si>
    <t>C</t>
  </si>
  <si>
    <t>D</t>
  </si>
  <si>
    <t>E</t>
  </si>
  <si>
    <t>W</t>
  </si>
  <si>
    <t>19.78*</t>
  </si>
  <si>
    <t>18.57*</t>
  </si>
  <si>
    <t>18.14*</t>
  </si>
  <si>
    <t>17.81*</t>
  </si>
  <si>
    <t>17.11*</t>
  </si>
  <si>
    <t>16.43*</t>
  </si>
  <si>
    <t>best of the day</t>
  </si>
  <si>
    <t>IPS</t>
  </si>
  <si>
    <t>SPEED</t>
  </si>
  <si>
    <t>most in one race**</t>
  </si>
  <si>
    <t>* = 5 MIN FINAL</t>
  </si>
  <si>
    <t>** = EXCLUDES A FINAL</t>
  </si>
  <si>
    <t>Rob Lees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</si>
</sst>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u val="single"/>
      <sz val="7.9"/>
      <color indexed="12"/>
      <name val="Arial"/>
      <family val="0"/>
    </font>
    <font>
      <u val="single"/>
      <sz val="7.9"/>
      <color indexed="36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.5"/>
      <name val="Arial Unicode MS"/>
      <family val="2"/>
    </font>
    <font>
      <sz val="9"/>
      <name val="Arial Unicode MS"/>
      <family val="2"/>
    </font>
    <font>
      <b/>
      <sz val="6"/>
      <color indexed="9"/>
      <name val="Arial Unicode MS"/>
      <family val="2"/>
    </font>
    <font>
      <b/>
      <sz val="6"/>
      <name val="Arial Unicode MS"/>
      <family val="2"/>
    </font>
    <font>
      <sz val="7.5"/>
      <name val="Arial Unicode MS"/>
      <family val="2"/>
    </font>
    <font>
      <sz val="9"/>
      <color indexed="8"/>
      <name val="Arial Unicode MS"/>
      <family val="2"/>
    </font>
    <font>
      <sz val="10"/>
      <name val="Arial Unicode MS"/>
      <family val="2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name val="Arial Unicode MS"/>
      <family val="2"/>
    </font>
    <font>
      <sz val="7"/>
      <name val="Arial Unicode MS"/>
      <family val="2"/>
    </font>
    <font>
      <b/>
      <sz val="8"/>
      <name val="Arial Unicode MS"/>
      <family val="2"/>
    </font>
    <font>
      <b/>
      <sz val="12"/>
      <color indexed="10"/>
      <name val="Arial Unicode MS"/>
      <family val="2"/>
    </font>
    <font>
      <sz val="13"/>
      <name val="Arial Unicode MS"/>
      <family val="2"/>
    </font>
    <font>
      <b/>
      <sz val="10"/>
      <name val="Arial Unicode MS"/>
      <family val="2"/>
    </font>
    <font>
      <b/>
      <sz val="11"/>
      <color indexed="10"/>
      <name val="Arial Unicode MS"/>
      <family val="2"/>
    </font>
    <font>
      <b/>
      <sz val="11"/>
      <color indexed="61"/>
      <name val="Arial Unicode MS"/>
      <family val="2"/>
    </font>
    <font>
      <b/>
      <sz val="7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 Unicode MS"/>
      <family val="2"/>
    </font>
    <font>
      <b/>
      <sz val="10"/>
      <color indexed="8"/>
      <name val="Arial Unicode MS"/>
      <family val="2"/>
    </font>
    <font>
      <b/>
      <sz val="10"/>
      <color indexed="61"/>
      <name val="Arial Unicode MS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double">
        <color indexed="16"/>
      </left>
      <right style="thin">
        <color indexed="54"/>
      </right>
      <top style="double">
        <color indexed="16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16"/>
      </top>
      <bottom style="thin">
        <color indexed="54"/>
      </bottom>
    </border>
    <border>
      <left style="thin">
        <color indexed="54"/>
      </left>
      <right style="double">
        <color indexed="16"/>
      </right>
      <top style="double">
        <color indexed="16"/>
      </top>
      <bottom style="thin">
        <color indexed="54"/>
      </bottom>
    </border>
    <border>
      <left style="double">
        <color indexed="16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double">
        <color indexed="16"/>
      </right>
      <top style="thin">
        <color indexed="54"/>
      </top>
      <bottom style="thin">
        <color indexed="54"/>
      </bottom>
    </border>
    <border>
      <left style="double">
        <color indexed="16"/>
      </left>
      <right style="thin">
        <color indexed="54"/>
      </right>
      <top style="thin">
        <color indexed="54"/>
      </top>
      <bottom style="double">
        <color indexed="16"/>
      </bottom>
    </border>
    <border>
      <left style="thin">
        <color indexed="54"/>
      </left>
      <right style="thin">
        <color indexed="54"/>
      </right>
      <top style="thin">
        <color indexed="54"/>
      </top>
      <bottom style="double">
        <color indexed="16"/>
      </bottom>
    </border>
    <border>
      <left style="thin">
        <color indexed="54"/>
      </left>
      <right style="double">
        <color indexed="16"/>
      </right>
      <top style="thin">
        <color indexed="54"/>
      </top>
      <bottom style="double">
        <color indexed="16"/>
      </bottom>
    </border>
  </borders>
  <cellStyleXfs count="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9" fillId="3" borderId="0" xfId="0" applyNumberFormat="1" applyFont="1" applyFill="1" applyBorder="1" applyAlignment="1" applyProtection="1">
      <alignment horizontal="center"/>
      <protection locked="0"/>
    </xf>
    <xf numFmtId="2" fontId="9" fillId="3" borderId="0" xfId="0" applyNumberFormat="1" applyFont="1" applyFill="1" applyBorder="1" applyAlignment="1">
      <alignment/>
    </xf>
    <xf numFmtId="0" fontId="0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/>
      <protection locked="0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2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0" fontId="22" fillId="3" borderId="19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 wrapText="1"/>
    </xf>
    <xf numFmtId="0" fontId="20" fillId="3" borderId="19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30" fillId="3" borderId="19" xfId="0" applyFont="1" applyFill="1" applyBorder="1" applyAlignment="1" applyProtection="1">
      <alignment horizontal="center"/>
      <protection locked="0"/>
    </xf>
    <xf numFmtId="0" fontId="28" fillId="3" borderId="19" xfId="0" applyFont="1" applyFill="1" applyBorder="1" applyAlignment="1" applyProtection="1">
      <alignment horizontal="center"/>
      <protection locked="0"/>
    </xf>
    <xf numFmtId="2" fontId="28" fillId="3" borderId="19" xfId="0" applyNumberFormat="1" applyFont="1" applyFill="1" applyBorder="1" applyAlignment="1" applyProtection="1">
      <alignment horizontal="center"/>
      <protection locked="0"/>
    </xf>
    <xf numFmtId="2" fontId="28" fillId="3" borderId="19" xfId="0" applyNumberFormat="1" applyFont="1" applyFill="1" applyBorder="1" applyAlignment="1">
      <alignment horizontal="center"/>
    </xf>
    <xf numFmtId="0" fontId="28" fillId="3" borderId="19" xfId="0" applyNumberFormat="1" applyFont="1" applyFill="1" applyBorder="1" applyAlignment="1">
      <alignment horizontal="center"/>
    </xf>
    <xf numFmtId="0" fontId="31" fillId="3" borderId="19" xfId="0" applyFont="1" applyFill="1" applyBorder="1" applyAlignment="1" applyProtection="1">
      <alignment horizontal="center"/>
      <protection locked="0"/>
    </xf>
    <xf numFmtId="0" fontId="21" fillId="3" borderId="20" xfId="0" applyFont="1" applyFill="1" applyBorder="1" applyAlignment="1">
      <alignment/>
    </xf>
    <xf numFmtId="0" fontId="22" fillId="3" borderId="21" xfId="0" applyFont="1" applyFill="1" applyBorder="1" applyAlignment="1">
      <alignment horizontal="center"/>
    </xf>
    <xf numFmtId="0" fontId="21" fillId="3" borderId="21" xfId="0" applyFont="1" applyFill="1" applyBorder="1" applyAlignment="1">
      <alignment/>
    </xf>
    <xf numFmtId="0" fontId="23" fillId="4" borderId="21" xfId="0" applyFont="1" applyFill="1" applyBorder="1" applyAlignment="1">
      <alignment horizontal="right"/>
    </xf>
    <xf numFmtId="0" fontId="23" fillId="4" borderId="21" xfId="0" applyFont="1" applyFill="1" applyBorder="1" applyAlignment="1">
      <alignment/>
    </xf>
    <xf numFmtId="0" fontId="23" fillId="5" borderId="21" xfId="0" applyFont="1" applyFill="1" applyBorder="1" applyAlignment="1">
      <alignment horizontal="right"/>
    </xf>
    <xf numFmtId="0" fontId="23" fillId="5" borderId="21" xfId="0" applyFont="1" applyFill="1" applyBorder="1" applyAlignment="1">
      <alignment/>
    </xf>
    <xf numFmtId="0" fontId="24" fillId="6" borderId="21" xfId="0" applyFont="1" applyFill="1" applyBorder="1" applyAlignment="1">
      <alignment horizontal="right"/>
    </xf>
    <xf numFmtId="0" fontId="24" fillId="6" borderId="21" xfId="0" applyFont="1" applyFill="1" applyBorder="1" applyAlignment="1">
      <alignment/>
    </xf>
    <xf numFmtId="0" fontId="24" fillId="7" borderId="21" xfId="0" applyFont="1" applyFill="1" applyBorder="1" applyAlignment="1">
      <alignment horizontal="right"/>
    </xf>
    <xf numFmtId="0" fontId="24" fillId="7" borderId="21" xfId="0" applyFont="1" applyFill="1" applyBorder="1" applyAlignment="1">
      <alignment/>
    </xf>
    <xf numFmtId="0" fontId="23" fillId="8" borderId="21" xfId="0" applyFont="1" applyFill="1" applyBorder="1" applyAlignment="1">
      <alignment horizontal="right"/>
    </xf>
    <xf numFmtId="0" fontId="23" fillId="8" borderId="21" xfId="0" applyFont="1" applyFill="1" applyBorder="1" applyAlignment="1">
      <alignment/>
    </xf>
    <xf numFmtId="0" fontId="32" fillId="2" borderId="21" xfId="0" applyFont="1" applyFill="1" applyBorder="1" applyAlignment="1">
      <alignment horizontal="right"/>
    </xf>
    <xf numFmtId="0" fontId="32" fillId="2" borderId="21" xfId="0" applyFont="1" applyFill="1" applyBorder="1" applyAlignment="1">
      <alignment/>
    </xf>
    <xf numFmtId="0" fontId="25" fillId="3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center" wrapText="1"/>
    </xf>
    <xf numFmtId="0" fontId="27" fillId="3" borderId="23" xfId="0" applyFont="1" applyFill="1" applyBorder="1" applyAlignment="1" applyProtection="1">
      <alignment horizontal="center"/>
      <protection locked="0"/>
    </xf>
    <xf numFmtId="0" fontId="29" fillId="3" borderId="23" xfId="0" applyFont="1" applyFill="1" applyBorder="1" applyAlignment="1" applyProtection="1">
      <alignment horizontal="center"/>
      <protection locked="0"/>
    </xf>
    <xf numFmtId="0" fontId="27" fillId="3" borderId="25" xfId="0" applyFont="1" applyFill="1" applyBorder="1" applyAlignment="1" applyProtection="1">
      <alignment horizontal="center"/>
      <protection locked="0"/>
    </xf>
    <xf numFmtId="0" fontId="30" fillId="3" borderId="26" xfId="0" applyFont="1" applyFill="1" applyBorder="1" applyAlignment="1" applyProtection="1">
      <alignment horizontal="center"/>
      <protection locked="0"/>
    </xf>
    <xf numFmtId="0" fontId="28" fillId="3" borderId="26" xfId="0" applyFont="1" applyFill="1" applyBorder="1" applyAlignment="1" applyProtection="1">
      <alignment horizontal="center"/>
      <protection locked="0"/>
    </xf>
    <xf numFmtId="2" fontId="28" fillId="3" borderId="26" xfId="0" applyNumberFormat="1" applyFont="1" applyFill="1" applyBorder="1" applyAlignment="1" applyProtection="1">
      <alignment horizontal="center"/>
      <protection locked="0"/>
    </xf>
    <xf numFmtId="2" fontId="28" fillId="3" borderId="26" xfId="0" applyNumberFormat="1" applyFont="1" applyFill="1" applyBorder="1" applyAlignment="1">
      <alignment horizontal="center"/>
    </xf>
    <xf numFmtId="0" fontId="28" fillId="3" borderId="26" xfId="0" applyNumberFormat="1" applyFont="1" applyFill="1" applyBorder="1" applyAlignment="1">
      <alignment horizontal="center"/>
    </xf>
    <xf numFmtId="0" fontId="34" fillId="3" borderId="19" xfId="0" applyFont="1" applyFill="1" applyBorder="1" applyAlignment="1" applyProtection="1">
      <alignment horizontal="left"/>
      <protection locked="0"/>
    </xf>
    <xf numFmtId="0" fontId="34" fillId="3" borderId="26" xfId="0" applyFont="1" applyFill="1" applyBorder="1" applyAlignment="1" applyProtection="1">
      <alignment horizontal="left"/>
      <protection locked="0"/>
    </xf>
    <xf numFmtId="2" fontId="36" fillId="3" borderId="19" xfId="0" applyNumberFormat="1" applyFont="1" applyFill="1" applyBorder="1" applyAlignment="1" applyProtection="1">
      <alignment horizontal="center"/>
      <protection locked="0"/>
    </xf>
    <xf numFmtId="2" fontId="36" fillId="3" borderId="19" xfId="0" applyNumberFormat="1" applyFont="1" applyFill="1" applyBorder="1" applyAlignment="1">
      <alignment horizontal="center"/>
    </xf>
    <xf numFmtId="0" fontId="36" fillId="3" borderId="19" xfId="0" applyNumberFormat="1" applyFont="1" applyFill="1" applyBorder="1" applyAlignment="1">
      <alignment horizontal="center"/>
    </xf>
    <xf numFmtId="2" fontId="9" fillId="3" borderId="19" xfId="0" applyNumberFormat="1" applyFont="1" applyFill="1" applyBorder="1" applyAlignment="1">
      <alignment horizontal="center"/>
    </xf>
    <xf numFmtId="2" fontId="9" fillId="3" borderId="26" xfId="0" applyNumberFormat="1" applyFont="1" applyFill="1" applyBorder="1" applyAlignment="1">
      <alignment horizontal="center"/>
    </xf>
    <xf numFmtId="2" fontId="20" fillId="3" borderId="19" xfId="0" applyNumberFormat="1" applyFont="1" applyFill="1" applyBorder="1" applyAlignment="1">
      <alignment horizontal="center"/>
    </xf>
    <xf numFmtId="2" fontId="20" fillId="8" borderId="19" xfId="0" applyNumberFormat="1" applyFont="1" applyFill="1" applyBorder="1" applyAlignment="1">
      <alignment horizontal="center"/>
    </xf>
    <xf numFmtId="2" fontId="38" fillId="9" borderId="19" xfId="0" applyNumberFormat="1" applyFont="1" applyFill="1" applyBorder="1" applyAlignment="1">
      <alignment horizontal="center"/>
    </xf>
    <xf numFmtId="2" fontId="20" fillId="9" borderId="26" xfId="0" applyNumberFormat="1" applyFont="1" applyFill="1" applyBorder="1" applyAlignment="1">
      <alignment horizontal="center"/>
    </xf>
    <xf numFmtId="2" fontId="20" fillId="6" borderId="19" xfId="0" applyNumberFormat="1" applyFont="1" applyFill="1" applyBorder="1" applyAlignment="1">
      <alignment horizontal="center"/>
    </xf>
    <xf numFmtId="2" fontId="20" fillId="5" borderId="19" xfId="0" applyNumberFormat="1" applyFont="1" applyFill="1" applyBorder="1" applyAlignment="1">
      <alignment horizontal="center"/>
    </xf>
    <xf numFmtId="2" fontId="20" fillId="10" borderId="19" xfId="0" applyNumberFormat="1" applyFont="1" applyFill="1" applyBorder="1" applyAlignment="1">
      <alignment horizontal="center"/>
    </xf>
    <xf numFmtId="2" fontId="20" fillId="4" borderId="19" xfId="0" applyNumberFormat="1" applyFont="1" applyFill="1" applyBorder="1" applyAlignment="1">
      <alignment horizontal="center"/>
    </xf>
    <xf numFmtId="2" fontId="20" fillId="7" borderId="19" xfId="0" applyNumberFormat="1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 shrinkToFit="1"/>
    </xf>
    <xf numFmtId="173" fontId="9" fillId="3" borderId="19" xfId="0" applyNumberFormat="1" applyFont="1" applyFill="1" applyBorder="1" applyAlignment="1">
      <alignment horizontal="center"/>
    </xf>
    <xf numFmtId="173" fontId="9" fillId="3" borderId="26" xfId="0" applyNumberFormat="1" applyFont="1" applyFill="1" applyBorder="1" applyAlignment="1">
      <alignment horizontal="center"/>
    </xf>
    <xf numFmtId="173" fontId="28" fillId="3" borderId="19" xfId="0" applyNumberFormat="1" applyFont="1" applyFill="1" applyBorder="1" applyAlignment="1" applyProtection="1">
      <alignment horizontal="center"/>
      <protection locked="0"/>
    </xf>
    <xf numFmtId="173" fontId="31" fillId="3" borderId="19" xfId="0" applyNumberFormat="1" applyFont="1" applyFill="1" applyBorder="1" applyAlignment="1" applyProtection="1">
      <alignment horizontal="center"/>
      <protection locked="0"/>
    </xf>
    <xf numFmtId="173" fontId="37" fillId="3" borderId="19" xfId="0" applyNumberFormat="1" applyFont="1" applyFill="1" applyBorder="1" applyAlignment="1" applyProtection="1">
      <alignment horizontal="center"/>
      <protection locked="0"/>
    </xf>
    <xf numFmtId="173" fontId="28" fillId="3" borderId="26" xfId="0" applyNumberFormat="1" applyFont="1" applyFill="1" applyBorder="1" applyAlignment="1" applyProtection="1">
      <alignment horizontal="center"/>
      <protection locked="0"/>
    </xf>
    <xf numFmtId="173" fontId="31" fillId="3" borderId="26" xfId="0" applyNumberFormat="1" applyFont="1" applyFill="1" applyBorder="1" applyAlignment="1" applyProtection="1">
      <alignment horizontal="center"/>
      <protection locked="0"/>
    </xf>
    <xf numFmtId="2" fontId="39" fillId="3" borderId="19" xfId="0" applyNumberFormat="1" applyFont="1" applyFill="1" applyBorder="1" applyAlignment="1">
      <alignment horizontal="center"/>
    </xf>
    <xf numFmtId="173" fontId="39" fillId="3" borderId="19" xfId="0" applyNumberFormat="1" applyFont="1" applyFill="1" applyBorder="1" applyAlignment="1">
      <alignment horizontal="center"/>
    </xf>
    <xf numFmtId="2" fontId="39" fillId="3" borderId="24" xfId="0" applyNumberFormat="1" applyFont="1" applyFill="1" applyBorder="1" applyAlignment="1">
      <alignment horizontal="center"/>
    </xf>
    <xf numFmtId="2" fontId="9" fillId="3" borderId="24" xfId="0" applyNumberFormat="1" applyFont="1" applyFill="1" applyBorder="1" applyAlignment="1">
      <alignment horizontal="center"/>
    </xf>
    <xf numFmtId="2" fontId="9" fillId="3" borderId="27" xfId="0" applyNumberFormat="1" applyFont="1" applyFill="1" applyBorder="1" applyAlignment="1">
      <alignment horizontal="center"/>
    </xf>
    <xf numFmtId="0" fontId="33" fillId="3" borderId="23" xfId="0" applyFont="1" applyFill="1" applyBorder="1" applyAlignment="1" applyProtection="1">
      <alignment horizontal="center"/>
      <protection locked="0"/>
    </xf>
    <xf numFmtId="0" fontId="40" fillId="4" borderId="19" xfId="0" applyFont="1" applyFill="1" applyBorder="1" applyAlignment="1">
      <alignment/>
    </xf>
    <xf numFmtId="0" fontId="40" fillId="5" borderId="19" xfId="0" applyFont="1" applyFill="1" applyBorder="1" applyAlignment="1">
      <alignment/>
    </xf>
    <xf numFmtId="0" fontId="35" fillId="6" borderId="19" xfId="0" applyFont="1" applyFill="1" applyBorder="1" applyAlignment="1">
      <alignment/>
    </xf>
    <xf numFmtId="0" fontId="41" fillId="7" borderId="19" xfId="0" applyFont="1" applyFill="1" applyBorder="1" applyAlignment="1">
      <alignment/>
    </xf>
    <xf numFmtId="0" fontId="40" fillId="9" borderId="19" xfId="0" applyFont="1" applyFill="1" applyBorder="1" applyAlignment="1">
      <alignment/>
    </xf>
    <xf numFmtId="0" fontId="35" fillId="2" borderId="19" xfId="0" applyFont="1" applyFill="1" applyBorder="1" applyAlignment="1">
      <alignment/>
    </xf>
    <xf numFmtId="173" fontId="42" fillId="3" borderId="19" xfId="0" applyNumberFormat="1" applyFont="1" applyFill="1" applyBorder="1" applyAlignment="1" applyProtection="1">
      <alignment horizontal="center"/>
      <protection locked="0"/>
    </xf>
    <xf numFmtId="2" fontId="30" fillId="3" borderId="19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6</xdr:row>
      <xdr:rowOff>57150</xdr:rowOff>
    </xdr:from>
    <xdr:to>
      <xdr:col>3</xdr:col>
      <xdr:colOff>704850</xdr:colOff>
      <xdr:row>6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4192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18</xdr:row>
      <xdr:rowOff>38100</xdr:rowOff>
    </xdr:from>
    <xdr:to>
      <xdr:col>3</xdr:col>
      <xdr:colOff>704850</xdr:colOff>
      <xdr:row>18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52863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</xdr:row>
      <xdr:rowOff>57150</xdr:rowOff>
    </xdr:from>
    <xdr:to>
      <xdr:col>3</xdr:col>
      <xdr:colOff>704850</xdr:colOff>
      <xdr:row>5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0953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57150</xdr:rowOff>
    </xdr:from>
    <xdr:to>
      <xdr:col>3</xdr:col>
      <xdr:colOff>704850</xdr:colOff>
      <xdr:row>4</xdr:row>
      <xdr:rowOff>304800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7715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57150</xdr:rowOff>
    </xdr:from>
    <xdr:to>
      <xdr:col>3</xdr:col>
      <xdr:colOff>704850</xdr:colOff>
      <xdr:row>7</xdr:row>
      <xdr:rowOff>304800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7430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57150</xdr:rowOff>
    </xdr:from>
    <xdr:to>
      <xdr:col>3</xdr:col>
      <xdr:colOff>704850</xdr:colOff>
      <xdr:row>8</xdr:row>
      <xdr:rowOff>304800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0669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</xdr:row>
      <xdr:rowOff>57150</xdr:rowOff>
    </xdr:from>
    <xdr:to>
      <xdr:col>3</xdr:col>
      <xdr:colOff>704850</xdr:colOff>
      <xdr:row>12</xdr:row>
      <xdr:rowOff>304800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3623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9</xdr:row>
      <xdr:rowOff>57150</xdr:rowOff>
    </xdr:from>
    <xdr:to>
      <xdr:col>3</xdr:col>
      <xdr:colOff>704850</xdr:colOff>
      <xdr:row>9</xdr:row>
      <xdr:rowOff>304800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3907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57150</xdr:rowOff>
    </xdr:from>
    <xdr:to>
      <xdr:col>3</xdr:col>
      <xdr:colOff>704850</xdr:colOff>
      <xdr:row>10</xdr:row>
      <xdr:rowOff>304800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7146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57150</xdr:rowOff>
    </xdr:from>
    <xdr:to>
      <xdr:col>3</xdr:col>
      <xdr:colOff>704850</xdr:colOff>
      <xdr:row>11</xdr:row>
      <xdr:rowOff>304800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0384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57150</xdr:rowOff>
    </xdr:from>
    <xdr:to>
      <xdr:col>3</xdr:col>
      <xdr:colOff>704850</xdr:colOff>
      <xdr:row>13</xdr:row>
      <xdr:rowOff>304800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861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57150</xdr:rowOff>
    </xdr:from>
    <xdr:to>
      <xdr:col>3</xdr:col>
      <xdr:colOff>704850</xdr:colOff>
      <xdr:row>14</xdr:row>
      <xdr:rowOff>304800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0100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57150</xdr:rowOff>
    </xdr:from>
    <xdr:to>
      <xdr:col>3</xdr:col>
      <xdr:colOff>704850</xdr:colOff>
      <xdr:row>15</xdr:row>
      <xdr:rowOff>304800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3338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17</xdr:row>
      <xdr:rowOff>57150</xdr:rowOff>
    </xdr:from>
    <xdr:to>
      <xdr:col>3</xdr:col>
      <xdr:colOff>704850</xdr:colOff>
      <xdr:row>17</xdr:row>
      <xdr:rowOff>304800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9815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16</xdr:row>
      <xdr:rowOff>57150</xdr:rowOff>
    </xdr:from>
    <xdr:to>
      <xdr:col>3</xdr:col>
      <xdr:colOff>704850</xdr:colOff>
      <xdr:row>16</xdr:row>
      <xdr:rowOff>304800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6577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20</xdr:row>
      <xdr:rowOff>57150</xdr:rowOff>
    </xdr:from>
    <xdr:to>
      <xdr:col>3</xdr:col>
      <xdr:colOff>704850</xdr:colOff>
      <xdr:row>20</xdr:row>
      <xdr:rowOff>304800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9531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21</xdr:row>
      <xdr:rowOff>57150</xdr:rowOff>
    </xdr:from>
    <xdr:to>
      <xdr:col>3</xdr:col>
      <xdr:colOff>704850</xdr:colOff>
      <xdr:row>21</xdr:row>
      <xdr:rowOff>304800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62769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19</xdr:row>
      <xdr:rowOff>57150</xdr:rowOff>
    </xdr:from>
    <xdr:to>
      <xdr:col>3</xdr:col>
      <xdr:colOff>704850</xdr:colOff>
      <xdr:row>19</xdr:row>
      <xdr:rowOff>304800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6292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23</xdr:row>
      <xdr:rowOff>57150</xdr:rowOff>
    </xdr:from>
    <xdr:to>
      <xdr:col>3</xdr:col>
      <xdr:colOff>704850</xdr:colOff>
      <xdr:row>23</xdr:row>
      <xdr:rowOff>304800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69246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57150</xdr:rowOff>
    </xdr:from>
    <xdr:to>
      <xdr:col>3</xdr:col>
      <xdr:colOff>704850</xdr:colOff>
      <xdr:row>22</xdr:row>
      <xdr:rowOff>304800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66008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T61"/>
  <sheetViews>
    <sheetView showGridLines="0" tabSelected="1" zoomScale="75" zoomScaleNormal="75" workbookViewId="0" topLeftCell="A2">
      <pane ySplit="3" topLeftCell="BM5" activePane="bottomLeft" state="frozen"/>
      <selection pane="topLeft" activeCell="A2" sqref="A2"/>
      <selection pane="bottomLeft" activeCell="C18" sqref="C18"/>
    </sheetView>
  </sheetViews>
  <sheetFormatPr defaultColWidth="9.140625" defaultRowHeight="12.75"/>
  <cols>
    <col min="1" max="1" width="1.7109375" style="11" customWidth="1"/>
    <col min="2" max="2" width="3.28125" style="6" customWidth="1"/>
    <col min="3" max="3" width="19.8515625" style="7" customWidth="1"/>
    <col min="4" max="4" width="11.140625" style="10" customWidth="1"/>
    <col min="5" max="5" width="3.00390625" style="9" hidden="1" customWidth="1"/>
    <col min="6" max="8" width="7.7109375" style="9" customWidth="1"/>
    <col min="9" max="9" width="8.28125" style="9" customWidth="1"/>
    <col min="10" max="10" width="7.7109375" style="7" customWidth="1"/>
    <col min="11" max="11" width="8.421875" style="8" customWidth="1"/>
    <col min="12" max="12" width="7.7109375" style="7" customWidth="1"/>
    <col min="13" max="13" width="8.421875" style="8" customWidth="1"/>
    <col min="14" max="14" width="7.7109375" style="7" customWidth="1"/>
    <col min="15" max="15" width="8.28125" style="8" customWidth="1"/>
    <col min="16" max="16" width="7.7109375" style="7" customWidth="1"/>
    <col min="17" max="17" width="8.421875" style="8" customWidth="1"/>
    <col min="18" max="20" width="7.7109375" style="9" hidden="1" customWidth="1"/>
    <col min="21" max="21" width="7.7109375" style="9" customWidth="1"/>
    <col min="22" max="22" width="5.57421875" style="9" customWidth="1"/>
    <col min="23" max="23" width="7.7109375" style="6" customWidth="1"/>
    <col min="24" max="25" width="4.7109375" style="9" customWidth="1"/>
    <col min="26" max="29" width="7.7109375" style="9" customWidth="1"/>
    <col min="30" max="30" width="8.7109375" style="9" customWidth="1"/>
    <col min="31" max="31" width="106.28125" style="4" customWidth="1"/>
    <col min="32" max="16384" width="8.8515625" style="4" customWidth="1"/>
  </cols>
  <sheetData>
    <row r="1" spans="1:30" s="2" customFormat="1" ht="42.75" customHeight="1" hidden="1" thickBot="1">
      <c r="A1" s="19"/>
      <c r="B1" s="13"/>
      <c r="C1" s="14"/>
      <c r="D1" s="18"/>
      <c r="E1" s="16"/>
      <c r="F1" s="17"/>
      <c r="G1" s="17"/>
      <c r="H1" s="17"/>
      <c r="I1" s="17"/>
      <c r="J1" s="14"/>
      <c r="K1" s="15"/>
      <c r="L1" s="14"/>
      <c r="M1" s="15"/>
      <c r="N1" s="14"/>
      <c r="O1" s="15"/>
      <c r="P1" s="14"/>
      <c r="Q1" s="15"/>
      <c r="R1" s="17"/>
      <c r="S1" s="17"/>
      <c r="T1" s="17"/>
      <c r="U1" s="17"/>
      <c r="V1" s="17"/>
      <c r="W1" s="13"/>
      <c r="X1" s="17"/>
      <c r="Y1" s="17"/>
      <c r="Z1" s="17"/>
      <c r="AA1" s="17"/>
      <c r="AB1" s="17"/>
      <c r="AC1" s="17"/>
      <c r="AD1" s="17"/>
    </row>
    <row r="2" spans="1:31" s="2" customFormat="1" ht="9.75" customHeight="1" thickBot="1">
      <c r="A2" s="1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2"/>
    </row>
    <row r="3" spans="1:31" s="2" customFormat="1" ht="18.75" customHeight="1" thickTop="1">
      <c r="A3" s="12"/>
      <c r="B3" s="51"/>
      <c r="C3" s="52"/>
      <c r="D3" s="52"/>
      <c r="E3" s="53"/>
      <c r="F3" s="54"/>
      <c r="G3" s="55"/>
      <c r="H3" s="56"/>
      <c r="I3" s="57"/>
      <c r="J3" s="58"/>
      <c r="K3" s="59"/>
      <c r="L3" s="60"/>
      <c r="M3" s="61"/>
      <c r="N3" s="62"/>
      <c r="O3" s="63"/>
      <c r="P3" s="64" t="s">
        <v>13</v>
      </c>
      <c r="Q3" s="65" t="s">
        <v>14</v>
      </c>
      <c r="R3" s="66" t="s">
        <v>6</v>
      </c>
      <c r="S3" s="66" t="s">
        <v>6</v>
      </c>
      <c r="T3" s="66" t="s">
        <v>6</v>
      </c>
      <c r="U3" s="66" t="s">
        <v>6</v>
      </c>
      <c r="V3" s="66" t="s">
        <v>20</v>
      </c>
      <c r="W3" s="67" t="s">
        <v>3</v>
      </c>
      <c r="X3" s="68" t="s">
        <v>8</v>
      </c>
      <c r="Y3" s="68" t="s">
        <v>8</v>
      </c>
      <c r="Z3" s="96" t="s">
        <v>8</v>
      </c>
      <c r="AA3" s="68" t="s">
        <v>8</v>
      </c>
      <c r="AB3" s="68" t="s">
        <v>2</v>
      </c>
      <c r="AC3" s="68" t="s">
        <v>3</v>
      </c>
      <c r="AD3" s="69" t="s">
        <v>55</v>
      </c>
      <c r="AE3" s="12"/>
    </row>
    <row r="4" spans="1:31" s="2" customFormat="1" ht="27.75" customHeight="1">
      <c r="A4" s="12"/>
      <c r="B4" s="70" t="s">
        <v>0</v>
      </c>
      <c r="C4" s="40" t="s">
        <v>5</v>
      </c>
      <c r="D4" s="41" t="s">
        <v>15</v>
      </c>
      <c r="E4" s="41">
        <v>1</v>
      </c>
      <c r="F4" s="110" t="s">
        <v>4</v>
      </c>
      <c r="G4" s="110" t="s">
        <v>1</v>
      </c>
      <c r="H4" s="111" t="s">
        <v>4</v>
      </c>
      <c r="I4" s="111" t="s">
        <v>1</v>
      </c>
      <c r="J4" s="112" t="s">
        <v>4</v>
      </c>
      <c r="K4" s="112" t="s">
        <v>1</v>
      </c>
      <c r="L4" s="113" t="s">
        <v>4</v>
      </c>
      <c r="M4" s="113" t="s">
        <v>1</v>
      </c>
      <c r="N4" s="114" t="s">
        <v>4</v>
      </c>
      <c r="O4" s="114" t="s">
        <v>1</v>
      </c>
      <c r="P4" s="115" t="s">
        <v>4</v>
      </c>
      <c r="Q4" s="115" t="s">
        <v>1</v>
      </c>
      <c r="R4" s="42" t="s">
        <v>7</v>
      </c>
      <c r="S4" s="42" t="s">
        <v>11</v>
      </c>
      <c r="T4" s="42" t="s">
        <v>12</v>
      </c>
      <c r="U4" s="42" t="s">
        <v>18</v>
      </c>
      <c r="V4" s="42" t="s">
        <v>21</v>
      </c>
      <c r="W4" s="42" t="s">
        <v>10</v>
      </c>
      <c r="X4" s="43" t="s">
        <v>16</v>
      </c>
      <c r="Y4" s="43" t="s">
        <v>17</v>
      </c>
      <c r="Z4" s="44" t="s">
        <v>2</v>
      </c>
      <c r="AA4" s="44" t="s">
        <v>9</v>
      </c>
      <c r="AB4" s="43" t="s">
        <v>56</v>
      </c>
      <c r="AC4" s="44" t="s">
        <v>53</v>
      </c>
      <c r="AD4" s="71" t="s">
        <v>54</v>
      </c>
      <c r="AE4" s="12"/>
    </row>
    <row r="5" spans="1:31" ht="25.5" customHeight="1">
      <c r="A5" s="12"/>
      <c r="B5" s="109">
        <v>1</v>
      </c>
      <c r="C5" s="80" t="s">
        <v>25</v>
      </c>
      <c r="D5" s="45"/>
      <c r="E5" s="46"/>
      <c r="F5" s="47">
        <v>10.41</v>
      </c>
      <c r="G5" s="99">
        <v>15.95</v>
      </c>
      <c r="H5" s="47">
        <v>9.77</v>
      </c>
      <c r="I5" s="99">
        <v>15.71</v>
      </c>
      <c r="J5" s="47">
        <v>8.95</v>
      </c>
      <c r="K5" s="101">
        <v>14.292</v>
      </c>
      <c r="L5" s="82">
        <v>11.53</v>
      </c>
      <c r="M5" s="101">
        <v>14.93</v>
      </c>
      <c r="N5" s="82">
        <v>11.78</v>
      </c>
      <c r="O5" s="99">
        <v>14.61</v>
      </c>
      <c r="P5" s="82">
        <v>11.66</v>
      </c>
      <c r="Q5" s="101">
        <v>14.42</v>
      </c>
      <c r="R5" s="48">
        <f aca="true" t="shared" si="0" ref="R5:R24">SUM(H5,F5,J5,L5,N5,P5)</f>
        <v>64.1</v>
      </c>
      <c r="S5" s="48">
        <f aca="true" t="shared" si="1" ref="S5:S24">MIN(H5,F5,J5,L5,N5,P5)</f>
        <v>8.95</v>
      </c>
      <c r="T5" s="48">
        <f aca="true" t="shared" si="2" ref="T5:T24">MAX(J5,L5,N5,P5)</f>
        <v>11.78</v>
      </c>
      <c r="U5" s="48">
        <f aca="true" t="shared" si="3" ref="U5:U24">SUM(R5-S5)</f>
        <v>55.14999999999999</v>
      </c>
      <c r="V5" s="49">
        <v>3</v>
      </c>
      <c r="W5" s="83">
        <f aca="true" t="shared" si="4" ref="W5:W24">MIN(I5,G5,K5,M5,O5,Q5)</f>
        <v>14.292</v>
      </c>
      <c r="X5" s="87" t="s">
        <v>46</v>
      </c>
      <c r="Y5" s="85" t="s">
        <v>41</v>
      </c>
      <c r="Z5" s="85" t="s">
        <v>47</v>
      </c>
      <c r="AA5" s="97">
        <v>14.149</v>
      </c>
      <c r="AB5" s="104">
        <f>MAX(F5,H5,J5,L5,N5,P5,)</f>
        <v>11.78</v>
      </c>
      <c r="AC5" s="105">
        <f aca="true" t="shared" si="5" ref="AC5:AC24">MIN(AA5,W5)</f>
        <v>14.149</v>
      </c>
      <c r="AD5" s="106">
        <f aca="true" t="shared" si="6" ref="AD5:AD24">SUM(2742/AC5)</f>
        <v>193.7946144603859</v>
      </c>
      <c r="AE5" s="12"/>
    </row>
    <row r="6" spans="1:31" ht="25.5" customHeight="1">
      <c r="A6" s="12"/>
      <c r="B6" s="72">
        <v>2</v>
      </c>
      <c r="C6" s="80" t="s">
        <v>24</v>
      </c>
      <c r="D6" s="46"/>
      <c r="E6" s="46"/>
      <c r="F6" s="82">
        <v>10.56</v>
      </c>
      <c r="G6" s="100" t="s">
        <v>19</v>
      </c>
      <c r="H6" s="82">
        <v>11.19</v>
      </c>
      <c r="I6" s="99">
        <v>15.695</v>
      </c>
      <c r="J6" s="47">
        <v>10.37</v>
      </c>
      <c r="K6" s="99">
        <v>16.8</v>
      </c>
      <c r="L6" s="47">
        <v>10.86</v>
      </c>
      <c r="M6" s="99">
        <v>15.53</v>
      </c>
      <c r="N6" s="47">
        <v>11.41</v>
      </c>
      <c r="O6" s="116">
        <v>14.57</v>
      </c>
      <c r="P6" s="47">
        <v>11.28</v>
      </c>
      <c r="Q6" s="99">
        <v>14.97</v>
      </c>
      <c r="R6" s="48">
        <f t="shared" si="0"/>
        <v>65.67</v>
      </c>
      <c r="S6" s="48">
        <f t="shared" si="1"/>
        <v>10.37</v>
      </c>
      <c r="T6" s="48">
        <f t="shared" si="2"/>
        <v>11.41</v>
      </c>
      <c r="U6" s="48">
        <f t="shared" si="3"/>
        <v>55.300000000000004</v>
      </c>
      <c r="V6" s="49">
        <v>2</v>
      </c>
      <c r="W6" s="48">
        <f t="shared" si="4"/>
        <v>14.57</v>
      </c>
      <c r="X6" s="88"/>
      <c r="Y6" s="85" t="s">
        <v>41</v>
      </c>
      <c r="Z6" s="85" t="s">
        <v>48</v>
      </c>
      <c r="AA6" s="97">
        <v>14.614</v>
      </c>
      <c r="AB6" s="85">
        <f>MAX(F6,H6,J6,L6,N6,P6,)</f>
        <v>11.41</v>
      </c>
      <c r="AC6" s="97">
        <f t="shared" si="5"/>
        <v>14.57</v>
      </c>
      <c r="AD6" s="107">
        <f t="shared" si="6"/>
        <v>188.1949210706932</v>
      </c>
      <c r="AE6" s="12"/>
    </row>
    <row r="7" spans="1:31" s="5" customFormat="1" ht="25.5" customHeight="1" thickBot="1">
      <c r="A7" s="12"/>
      <c r="B7" s="72">
        <v>3</v>
      </c>
      <c r="C7" s="80" t="s">
        <v>22</v>
      </c>
      <c r="D7" s="45"/>
      <c r="E7" s="46"/>
      <c r="F7" s="117">
        <v>10.44</v>
      </c>
      <c r="G7" s="99">
        <v>15.89</v>
      </c>
      <c r="H7" s="47">
        <v>11.04</v>
      </c>
      <c r="I7" s="99">
        <v>15.33</v>
      </c>
      <c r="J7" s="82">
        <v>11.5</v>
      </c>
      <c r="K7" s="99">
        <v>15.087</v>
      </c>
      <c r="L7" s="47">
        <v>10.8</v>
      </c>
      <c r="M7" s="99">
        <v>15.402</v>
      </c>
      <c r="N7" s="47">
        <v>11.46</v>
      </c>
      <c r="O7" s="99">
        <v>14.73</v>
      </c>
      <c r="P7" s="47">
        <v>10.76</v>
      </c>
      <c r="Q7" s="99">
        <v>15.79</v>
      </c>
      <c r="R7" s="48">
        <f t="shared" si="0"/>
        <v>66</v>
      </c>
      <c r="S7" s="48">
        <f t="shared" si="1"/>
        <v>10.44</v>
      </c>
      <c r="T7" s="48">
        <f t="shared" si="2"/>
        <v>11.5</v>
      </c>
      <c r="U7" s="83">
        <f t="shared" si="3"/>
        <v>55.56</v>
      </c>
      <c r="V7" s="84">
        <v>1</v>
      </c>
      <c r="W7" s="48">
        <f t="shared" si="4"/>
        <v>14.73</v>
      </c>
      <c r="X7" s="91"/>
      <c r="Y7" s="85" t="s">
        <v>41</v>
      </c>
      <c r="Z7" s="85" t="s">
        <v>49</v>
      </c>
      <c r="AA7" s="97">
        <v>14.555</v>
      </c>
      <c r="AB7" s="85">
        <f>MAX(F7,H7,J7,L7,N7,P7,)</f>
        <v>11.5</v>
      </c>
      <c r="AC7" s="97">
        <f t="shared" si="5"/>
        <v>14.555</v>
      </c>
      <c r="AD7" s="107">
        <f t="shared" si="6"/>
        <v>188.38886980419102</v>
      </c>
      <c r="AE7" s="12"/>
    </row>
    <row r="8" spans="1:31" s="3" customFormat="1" ht="25.5" customHeight="1">
      <c r="A8" s="12"/>
      <c r="B8" s="72">
        <v>4</v>
      </c>
      <c r="C8" s="80" t="s">
        <v>26</v>
      </c>
      <c r="D8" s="45"/>
      <c r="E8" s="46"/>
      <c r="F8" s="117">
        <v>6</v>
      </c>
      <c r="G8" s="100" t="s">
        <v>19</v>
      </c>
      <c r="H8" s="47">
        <v>11.13</v>
      </c>
      <c r="I8" s="116">
        <v>15.132</v>
      </c>
      <c r="J8" s="47">
        <v>10.91</v>
      </c>
      <c r="K8" s="99">
        <v>15.763</v>
      </c>
      <c r="L8" s="47">
        <v>10.13</v>
      </c>
      <c r="M8" s="99">
        <v>16.77</v>
      </c>
      <c r="N8" s="47">
        <v>11.04</v>
      </c>
      <c r="O8" s="99">
        <v>15.3</v>
      </c>
      <c r="P8" s="47">
        <v>10.61</v>
      </c>
      <c r="Q8" s="99">
        <v>15.78</v>
      </c>
      <c r="R8" s="48">
        <f t="shared" si="0"/>
        <v>59.82</v>
      </c>
      <c r="S8" s="48">
        <f t="shared" si="1"/>
        <v>6</v>
      </c>
      <c r="T8" s="48">
        <f t="shared" si="2"/>
        <v>11.04</v>
      </c>
      <c r="U8" s="48">
        <f t="shared" si="3"/>
        <v>53.82</v>
      </c>
      <c r="V8" s="49">
        <v>4</v>
      </c>
      <c r="W8" s="48">
        <f t="shared" si="4"/>
        <v>15.132</v>
      </c>
      <c r="X8" s="92"/>
      <c r="Y8" s="85" t="s">
        <v>41</v>
      </c>
      <c r="Z8" s="85" t="s">
        <v>50</v>
      </c>
      <c r="AA8" s="97">
        <v>15.433</v>
      </c>
      <c r="AB8" s="85">
        <f>MAX(F8,H8,J8,L8,N8,P8,)</f>
        <v>11.13</v>
      </c>
      <c r="AC8" s="97">
        <f t="shared" si="5"/>
        <v>15.132</v>
      </c>
      <c r="AD8" s="107">
        <f t="shared" si="6"/>
        <v>181.20539254559873</v>
      </c>
      <c r="AE8" s="12"/>
    </row>
    <row r="9" spans="1:31" ht="25.5" customHeight="1">
      <c r="A9" s="12"/>
      <c r="B9" s="72">
        <v>5</v>
      </c>
      <c r="C9" s="80" t="s">
        <v>27</v>
      </c>
      <c r="D9" s="45"/>
      <c r="E9" s="46">
        <v>10</v>
      </c>
      <c r="F9" s="47">
        <v>10.13</v>
      </c>
      <c r="G9" s="99">
        <v>16.22</v>
      </c>
      <c r="H9" s="47">
        <v>10.36</v>
      </c>
      <c r="I9" s="99">
        <v>15.665</v>
      </c>
      <c r="J9" s="47">
        <v>11.44</v>
      </c>
      <c r="K9" s="99">
        <v>14.88</v>
      </c>
      <c r="L9" s="47">
        <v>9.98</v>
      </c>
      <c r="M9" s="100" t="s">
        <v>19</v>
      </c>
      <c r="N9" s="47">
        <v>9.96</v>
      </c>
      <c r="O9" s="99">
        <v>16.228</v>
      </c>
      <c r="P9" s="47">
        <v>11.53</v>
      </c>
      <c r="Q9" s="99">
        <v>14.992</v>
      </c>
      <c r="R9" s="48">
        <f t="shared" si="0"/>
        <v>63.4</v>
      </c>
      <c r="S9" s="48">
        <f t="shared" si="1"/>
        <v>9.96</v>
      </c>
      <c r="T9" s="48">
        <f t="shared" si="2"/>
        <v>11.53</v>
      </c>
      <c r="U9" s="48">
        <f t="shared" si="3"/>
        <v>53.44</v>
      </c>
      <c r="V9" s="49">
        <v>5</v>
      </c>
      <c r="W9" s="48">
        <f t="shared" si="4"/>
        <v>14.88</v>
      </c>
      <c r="X9" s="94"/>
      <c r="Y9" s="85" t="s">
        <v>41</v>
      </c>
      <c r="Z9" s="85" t="s">
        <v>51</v>
      </c>
      <c r="AA9" s="97">
        <v>15.595</v>
      </c>
      <c r="AB9" s="85">
        <f>MAX(F9,H9,J9,L9,N9,P9,)</f>
        <v>11.53</v>
      </c>
      <c r="AC9" s="97">
        <f t="shared" si="5"/>
        <v>14.88</v>
      </c>
      <c r="AD9" s="107">
        <f t="shared" si="6"/>
        <v>184.27419354838707</v>
      </c>
      <c r="AE9" s="12"/>
    </row>
    <row r="10" spans="1:31" ht="25.5" customHeight="1">
      <c r="A10" s="12"/>
      <c r="B10" s="72">
        <v>6</v>
      </c>
      <c r="C10" s="80" t="s">
        <v>29</v>
      </c>
      <c r="D10" s="45"/>
      <c r="E10" s="46"/>
      <c r="F10" s="47">
        <v>8.19</v>
      </c>
      <c r="G10" s="116">
        <v>14.992</v>
      </c>
      <c r="H10" s="47">
        <v>10.24</v>
      </c>
      <c r="I10" s="99">
        <v>17.078</v>
      </c>
      <c r="J10" s="47">
        <v>10.04</v>
      </c>
      <c r="K10" s="99">
        <v>17.05</v>
      </c>
      <c r="L10" s="47">
        <v>10.55</v>
      </c>
      <c r="M10" s="99">
        <v>15.98</v>
      </c>
      <c r="N10" s="47">
        <v>10.83</v>
      </c>
      <c r="O10" s="99">
        <v>16.23</v>
      </c>
      <c r="P10" s="47">
        <v>10.78</v>
      </c>
      <c r="Q10" s="99">
        <v>15.754</v>
      </c>
      <c r="R10" s="48">
        <f t="shared" si="0"/>
        <v>60.629999999999995</v>
      </c>
      <c r="S10" s="48">
        <f t="shared" si="1"/>
        <v>8.19</v>
      </c>
      <c r="T10" s="48">
        <f t="shared" si="2"/>
        <v>10.83</v>
      </c>
      <c r="U10" s="48">
        <f t="shared" si="3"/>
        <v>52.44</v>
      </c>
      <c r="V10" s="49">
        <v>7</v>
      </c>
      <c r="W10" s="48">
        <f t="shared" si="4"/>
        <v>14.992</v>
      </c>
      <c r="X10" s="89"/>
      <c r="Y10" s="85" t="s">
        <v>41</v>
      </c>
      <c r="Z10" s="85" t="s">
        <v>52</v>
      </c>
      <c r="AA10" s="97">
        <v>16.167</v>
      </c>
      <c r="AB10" s="85">
        <v>11.04</v>
      </c>
      <c r="AC10" s="97">
        <f t="shared" si="5"/>
        <v>14.992</v>
      </c>
      <c r="AD10" s="107">
        <f t="shared" si="6"/>
        <v>182.897545357524</v>
      </c>
      <c r="AE10" s="12"/>
    </row>
    <row r="11" spans="1:31" s="2" customFormat="1" ht="25.5" customHeight="1">
      <c r="A11" s="12"/>
      <c r="B11" s="72">
        <v>7</v>
      </c>
      <c r="C11" s="80" t="s">
        <v>30</v>
      </c>
      <c r="D11" s="45"/>
      <c r="E11" s="46"/>
      <c r="F11" s="47">
        <v>9.99</v>
      </c>
      <c r="G11" s="99">
        <v>17.655</v>
      </c>
      <c r="H11" s="47">
        <v>8.87</v>
      </c>
      <c r="I11" s="99">
        <v>16.98</v>
      </c>
      <c r="J11" s="47">
        <v>10.57</v>
      </c>
      <c r="K11" s="99">
        <v>16.552</v>
      </c>
      <c r="L11" s="47">
        <v>10.65</v>
      </c>
      <c r="M11" s="99">
        <v>15.661</v>
      </c>
      <c r="N11" s="47">
        <v>10.17</v>
      </c>
      <c r="O11" s="99">
        <v>16.76</v>
      </c>
      <c r="P11" s="47">
        <v>10.78</v>
      </c>
      <c r="Q11" s="99">
        <v>16.027</v>
      </c>
      <c r="R11" s="48">
        <f t="shared" si="0"/>
        <v>61.03</v>
      </c>
      <c r="S11" s="48">
        <f t="shared" si="1"/>
        <v>8.87</v>
      </c>
      <c r="T11" s="48">
        <f t="shared" si="2"/>
        <v>10.78</v>
      </c>
      <c r="U11" s="48">
        <f t="shared" si="3"/>
        <v>52.160000000000004</v>
      </c>
      <c r="V11" s="49">
        <v>8</v>
      </c>
      <c r="W11" s="48">
        <f t="shared" si="4"/>
        <v>15.661</v>
      </c>
      <c r="X11" s="92"/>
      <c r="Y11" s="85" t="s">
        <v>42</v>
      </c>
      <c r="Z11" s="85">
        <v>10.48</v>
      </c>
      <c r="AA11" s="97">
        <v>15.931</v>
      </c>
      <c r="AB11" s="85">
        <f>MAX(F11,H11,J11,L11,N11,P11,Z11)</f>
        <v>10.78</v>
      </c>
      <c r="AC11" s="97">
        <f t="shared" si="5"/>
        <v>15.661</v>
      </c>
      <c r="AD11" s="107">
        <f t="shared" si="6"/>
        <v>175.08460506991892</v>
      </c>
      <c r="AE11" s="12"/>
    </row>
    <row r="12" spans="1:31" s="2" customFormat="1" ht="25.5" customHeight="1">
      <c r="A12" s="12"/>
      <c r="B12" s="72">
        <v>8</v>
      </c>
      <c r="C12" s="80" t="s">
        <v>31</v>
      </c>
      <c r="D12" s="45"/>
      <c r="E12" s="46"/>
      <c r="F12" s="47">
        <v>9.13</v>
      </c>
      <c r="G12" s="99">
        <v>18.88</v>
      </c>
      <c r="H12" s="47">
        <v>10.43</v>
      </c>
      <c r="I12" s="99">
        <v>15.37</v>
      </c>
      <c r="J12" s="47">
        <v>10.52</v>
      </c>
      <c r="K12" s="99">
        <v>16.78</v>
      </c>
      <c r="L12" s="47">
        <v>9.6</v>
      </c>
      <c r="M12" s="100" t="s">
        <v>19</v>
      </c>
      <c r="N12" s="47">
        <v>10.67</v>
      </c>
      <c r="O12" s="99">
        <v>15.362</v>
      </c>
      <c r="P12" s="47">
        <v>10.69</v>
      </c>
      <c r="Q12" s="99">
        <v>16.16</v>
      </c>
      <c r="R12" s="48">
        <f t="shared" si="0"/>
        <v>61.04</v>
      </c>
      <c r="S12" s="48">
        <f t="shared" si="1"/>
        <v>9.13</v>
      </c>
      <c r="T12" s="48">
        <f t="shared" si="2"/>
        <v>10.69</v>
      </c>
      <c r="U12" s="48">
        <f t="shared" si="3"/>
        <v>51.91</v>
      </c>
      <c r="V12" s="49">
        <v>9</v>
      </c>
      <c r="W12" s="48">
        <f t="shared" si="4"/>
        <v>15.362</v>
      </c>
      <c r="X12" s="95"/>
      <c r="Y12" s="85" t="s">
        <v>42</v>
      </c>
      <c r="Z12" s="85">
        <v>10.25</v>
      </c>
      <c r="AA12" s="97">
        <v>16.332</v>
      </c>
      <c r="AB12" s="85">
        <v>10.72</v>
      </c>
      <c r="AC12" s="97">
        <f t="shared" si="5"/>
        <v>15.362</v>
      </c>
      <c r="AD12" s="107">
        <f t="shared" si="6"/>
        <v>178.49238380419217</v>
      </c>
      <c r="AE12" s="12"/>
    </row>
    <row r="13" spans="1:31" s="2" customFormat="1" ht="25.5" customHeight="1">
      <c r="A13" s="12"/>
      <c r="B13" s="72">
        <v>9</v>
      </c>
      <c r="C13" s="80" t="s">
        <v>28</v>
      </c>
      <c r="D13" s="45"/>
      <c r="E13" s="46"/>
      <c r="F13" s="117">
        <v>10.49</v>
      </c>
      <c r="G13" s="99">
        <v>16.312</v>
      </c>
      <c r="H13" s="47">
        <v>9.8</v>
      </c>
      <c r="I13" s="99">
        <v>15.61</v>
      </c>
      <c r="J13" s="47">
        <v>11.14</v>
      </c>
      <c r="K13" s="99">
        <v>15.754</v>
      </c>
      <c r="L13" s="47">
        <v>9.93</v>
      </c>
      <c r="M13" s="99">
        <v>16.25</v>
      </c>
      <c r="N13" s="47">
        <v>10.04</v>
      </c>
      <c r="O13" s="99">
        <v>16.454</v>
      </c>
      <c r="P13" s="47">
        <v>11.46</v>
      </c>
      <c r="Q13" s="99">
        <v>15.401</v>
      </c>
      <c r="R13" s="48">
        <f t="shared" si="0"/>
        <v>62.86</v>
      </c>
      <c r="S13" s="48">
        <f t="shared" si="1"/>
        <v>9.8</v>
      </c>
      <c r="T13" s="48">
        <f t="shared" si="2"/>
        <v>11.46</v>
      </c>
      <c r="U13" s="48">
        <f t="shared" si="3"/>
        <v>53.06</v>
      </c>
      <c r="V13" s="49">
        <v>6</v>
      </c>
      <c r="W13" s="48">
        <f t="shared" si="4"/>
        <v>15.401</v>
      </c>
      <c r="X13" s="91"/>
      <c r="Y13" s="85" t="s">
        <v>42</v>
      </c>
      <c r="Z13" s="85">
        <v>9.41</v>
      </c>
      <c r="AA13" s="97">
        <v>15.55</v>
      </c>
      <c r="AB13" s="85">
        <f>MAX(F13,H13,J13,L13,N13,P13,Z13)</f>
        <v>11.46</v>
      </c>
      <c r="AC13" s="97">
        <f t="shared" si="5"/>
        <v>15.401</v>
      </c>
      <c r="AD13" s="107">
        <f t="shared" si="6"/>
        <v>178.04038698785794</v>
      </c>
      <c r="AE13" s="12"/>
    </row>
    <row r="14" spans="1:31" s="2" customFormat="1" ht="25.5" customHeight="1">
      <c r="A14" s="12"/>
      <c r="B14" s="73">
        <v>10</v>
      </c>
      <c r="C14" s="80" t="s">
        <v>32</v>
      </c>
      <c r="D14" s="46"/>
      <c r="E14" s="46">
        <v>15</v>
      </c>
      <c r="F14" s="117">
        <v>10.47</v>
      </c>
      <c r="G14" s="99">
        <v>16.51</v>
      </c>
      <c r="H14" s="47">
        <v>10.4</v>
      </c>
      <c r="I14" s="99">
        <v>16.488</v>
      </c>
      <c r="J14" s="47">
        <v>11.16</v>
      </c>
      <c r="K14" s="99">
        <v>15.33</v>
      </c>
      <c r="L14" s="47">
        <v>9.91</v>
      </c>
      <c r="M14" s="99">
        <v>16.302</v>
      </c>
      <c r="N14" s="47">
        <v>0</v>
      </c>
      <c r="O14" s="100" t="s">
        <v>19</v>
      </c>
      <c r="P14" s="47">
        <v>9.96</v>
      </c>
      <c r="Q14" s="100" t="s">
        <v>19</v>
      </c>
      <c r="R14" s="48">
        <f t="shared" si="0"/>
        <v>51.9</v>
      </c>
      <c r="S14" s="48">
        <f t="shared" si="1"/>
        <v>0</v>
      </c>
      <c r="T14" s="48">
        <f t="shared" si="2"/>
        <v>11.16</v>
      </c>
      <c r="U14" s="48">
        <f t="shared" si="3"/>
        <v>51.9</v>
      </c>
      <c r="V14" s="49">
        <v>10</v>
      </c>
      <c r="W14" s="48">
        <f t="shared" si="4"/>
        <v>15.33</v>
      </c>
      <c r="X14" s="94"/>
      <c r="Y14" s="85" t="s">
        <v>42</v>
      </c>
      <c r="Z14" s="85">
        <v>3.24</v>
      </c>
      <c r="AA14" s="97">
        <v>19.151</v>
      </c>
      <c r="AB14" s="85">
        <f>MAX(F14,H14,J14,L14,N14,P14,Z14)</f>
        <v>11.16</v>
      </c>
      <c r="AC14" s="97">
        <f t="shared" si="5"/>
        <v>15.33</v>
      </c>
      <c r="AD14" s="107">
        <f t="shared" si="6"/>
        <v>178.86497064579257</v>
      </c>
      <c r="AE14" s="12"/>
    </row>
    <row r="15" spans="1:31" s="2" customFormat="1" ht="25.5" customHeight="1">
      <c r="A15" s="12"/>
      <c r="B15" s="72">
        <v>11</v>
      </c>
      <c r="C15" s="80" t="s">
        <v>33</v>
      </c>
      <c r="D15" s="45"/>
      <c r="E15" s="46"/>
      <c r="F15" s="47">
        <v>8.82</v>
      </c>
      <c r="G15" s="99">
        <v>17.61</v>
      </c>
      <c r="H15" s="47">
        <v>9.86</v>
      </c>
      <c r="I15" s="99">
        <v>17.193</v>
      </c>
      <c r="J15" s="47">
        <v>10.36</v>
      </c>
      <c r="K15" s="99">
        <v>16.52</v>
      </c>
      <c r="L15" s="47">
        <v>10.18</v>
      </c>
      <c r="M15" s="99">
        <v>17.001</v>
      </c>
      <c r="N15" s="47">
        <v>9.56</v>
      </c>
      <c r="O15" s="99">
        <v>16.82</v>
      </c>
      <c r="P15" s="47">
        <v>9.96</v>
      </c>
      <c r="Q15" s="99">
        <v>16.561</v>
      </c>
      <c r="R15" s="48">
        <f t="shared" si="0"/>
        <v>58.74</v>
      </c>
      <c r="S15" s="48">
        <f t="shared" si="1"/>
        <v>8.82</v>
      </c>
      <c r="T15" s="48">
        <f t="shared" si="2"/>
        <v>10.36</v>
      </c>
      <c r="U15" s="48">
        <f t="shared" si="3"/>
        <v>49.92</v>
      </c>
      <c r="V15" s="49">
        <v>11</v>
      </c>
      <c r="W15" s="48">
        <f t="shared" si="4"/>
        <v>16.52</v>
      </c>
      <c r="X15" s="87" t="s">
        <v>46</v>
      </c>
      <c r="Y15" s="85" t="s">
        <v>43</v>
      </c>
      <c r="Z15" s="85">
        <v>10.03</v>
      </c>
      <c r="AA15" s="97">
        <v>16.484</v>
      </c>
      <c r="AB15" s="85">
        <f>MAX(F15,H15,J15,L15,N15,P15,Z15)</f>
        <v>10.36</v>
      </c>
      <c r="AC15" s="97">
        <f t="shared" si="5"/>
        <v>16.484</v>
      </c>
      <c r="AD15" s="107">
        <f t="shared" si="6"/>
        <v>166.34312060179568</v>
      </c>
      <c r="AE15" s="12"/>
    </row>
    <row r="16" spans="1:31" s="5" customFormat="1" ht="25.5" customHeight="1" thickBot="1">
      <c r="A16" s="12"/>
      <c r="B16" s="72">
        <v>12</v>
      </c>
      <c r="C16" s="80" t="s">
        <v>34</v>
      </c>
      <c r="D16" s="45"/>
      <c r="E16" s="46"/>
      <c r="F16" s="47">
        <v>9.24</v>
      </c>
      <c r="G16" s="99">
        <v>17.44</v>
      </c>
      <c r="H16" s="47">
        <v>8.96</v>
      </c>
      <c r="I16" s="99">
        <v>16.367</v>
      </c>
      <c r="J16" s="47">
        <v>10.51</v>
      </c>
      <c r="K16" s="99">
        <v>15.47</v>
      </c>
      <c r="L16" s="47">
        <v>9.92</v>
      </c>
      <c r="M16" s="99">
        <v>16.45</v>
      </c>
      <c r="N16" s="47">
        <v>9.45</v>
      </c>
      <c r="O16" s="99">
        <v>15.81</v>
      </c>
      <c r="P16" s="47">
        <v>9.66</v>
      </c>
      <c r="Q16" s="99">
        <v>15.807</v>
      </c>
      <c r="R16" s="48">
        <f t="shared" si="0"/>
        <v>57.739999999999995</v>
      </c>
      <c r="S16" s="48">
        <f t="shared" si="1"/>
        <v>8.96</v>
      </c>
      <c r="T16" s="48">
        <f t="shared" si="2"/>
        <v>10.51</v>
      </c>
      <c r="U16" s="48">
        <f t="shared" si="3"/>
        <v>48.779999999999994</v>
      </c>
      <c r="V16" s="49">
        <v>12</v>
      </c>
      <c r="W16" s="48">
        <f t="shared" si="4"/>
        <v>15.47</v>
      </c>
      <c r="X16" s="95"/>
      <c r="Y16" s="85" t="s">
        <v>43</v>
      </c>
      <c r="Z16" s="85">
        <v>9.46</v>
      </c>
      <c r="AA16" s="97">
        <v>16.533</v>
      </c>
      <c r="AB16" s="85">
        <f>MAX(F16,H16,J16,L16,N16,P16,Z16)</f>
        <v>10.51</v>
      </c>
      <c r="AC16" s="97">
        <f t="shared" si="5"/>
        <v>15.47</v>
      </c>
      <c r="AD16" s="107">
        <f t="shared" si="6"/>
        <v>177.24628312863607</v>
      </c>
      <c r="AE16" s="12"/>
    </row>
    <row r="17" spans="1:31" s="2" customFormat="1" ht="25.5" customHeight="1">
      <c r="A17" s="12"/>
      <c r="B17" s="72">
        <v>13</v>
      </c>
      <c r="C17" s="80" t="s">
        <v>35</v>
      </c>
      <c r="D17" s="45"/>
      <c r="E17" s="46">
        <v>17</v>
      </c>
      <c r="F17" s="47">
        <v>9.14</v>
      </c>
      <c r="G17" s="99">
        <v>16.94</v>
      </c>
      <c r="H17" s="47">
        <v>8.39</v>
      </c>
      <c r="I17" s="99">
        <v>16.41</v>
      </c>
      <c r="J17" s="47">
        <v>9.46</v>
      </c>
      <c r="K17" s="99">
        <v>16.56</v>
      </c>
      <c r="L17" s="47">
        <v>9.43</v>
      </c>
      <c r="M17" s="99">
        <v>17.37</v>
      </c>
      <c r="N17" s="47">
        <v>9.7</v>
      </c>
      <c r="O17" s="99">
        <v>16.57</v>
      </c>
      <c r="P17" s="47">
        <v>9.48</v>
      </c>
      <c r="Q17" s="99">
        <v>16.66</v>
      </c>
      <c r="R17" s="48">
        <f t="shared" si="0"/>
        <v>55.60000000000001</v>
      </c>
      <c r="S17" s="48">
        <f t="shared" si="1"/>
        <v>8.39</v>
      </c>
      <c r="T17" s="48">
        <f t="shared" si="2"/>
        <v>9.7</v>
      </c>
      <c r="U17" s="48">
        <f t="shared" si="3"/>
        <v>47.21000000000001</v>
      </c>
      <c r="V17" s="49">
        <v>15</v>
      </c>
      <c r="W17" s="48">
        <f t="shared" si="4"/>
        <v>16.41</v>
      </c>
      <c r="X17" s="92"/>
      <c r="Y17" s="85" t="s">
        <v>43</v>
      </c>
      <c r="Z17" s="85">
        <v>8.99</v>
      </c>
      <c r="AA17" s="97">
        <v>17.483</v>
      </c>
      <c r="AB17" s="85">
        <v>10.35</v>
      </c>
      <c r="AC17" s="97">
        <f t="shared" si="5"/>
        <v>16.41</v>
      </c>
      <c r="AD17" s="107">
        <f t="shared" si="6"/>
        <v>167.09323583180986</v>
      </c>
      <c r="AE17" s="12"/>
    </row>
    <row r="18" spans="1:31" s="2" customFormat="1" ht="25.5" customHeight="1">
      <c r="A18" s="12"/>
      <c r="B18" s="72">
        <v>14</v>
      </c>
      <c r="C18" s="80" t="s">
        <v>59</v>
      </c>
      <c r="D18" s="45"/>
      <c r="E18" s="46">
        <v>18</v>
      </c>
      <c r="F18" s="47">
        <v>9.6</v>
      </c>
      <c r="G18" s="99">
        <v>17.94</v>
      </c>
      <c r="H18" s="47">
        <v>9.27</v>
      </c>
      <c r="I18" s="99">
        <v>16.5</v>
      </c>
      <c r="J18" s="47">
        <v>9.89</v>
      </c>
      <c r="K18" s="99">
        <v>16.74</v>
      </c>
      <c r="L18" s="47">
        <v>9.61</v>
      </c>
      <c r="M18" s="99">
        <v>17.37</v>
      </c>
      <c r="N18" s="47">
        <v>9.41</v>
      </c>
      <c r="O18" s="99">
        <v>17.118</v>
      </c>
      <c r="P18" s="47">
        <v>9.86</v>
      </c>
      <c r="Q18" s="99">
        <v>17.1</v>
      </c>
      <c r="R18" s="48">
        <f t="shared" si="0"/>
        <v>57.64</v>
      </c>
      <c r="S18" s="48">
        <f t="shared" si="1"/>
        <v>9.27</v>
      </c>
      <c r="T18" s="48">
        <f t="shared" si="2"/>
        <v>9.89</v>
      </c>
      <c r="U18" s="48">
        <f t="shared" si="3"/>
        <v>48.370000000000005</v>
      </c>
      <c r="V18" s="49">
        <v>13</v>
      </c>
      <c r="W18" s="48">
        <f t="shared" si="4"/>
        <v>16.5</v>
      </c>
      <c r="X18" s="94"/>
      <c r="Y18" s="85" t="s">
        <v>43</v>
      </c>
      <c r="Z18" s="85">
        <v>8.92</v>
      </c>
      <c r="AA18" s="97">
        <v>16.828</v>
      </c>
      <c r="AB18" s="85">
        <v>10.13</v>
      </c>
      <c r="AC18" s="97">
        <f t="shared" si="5"/>
        <v>16.5</v>
      </c>
      <c r="AD18" s="107">
        <f t="shared" si="6"/>
        <v>166.1818181818182</v>
      </c>
      <c r="AE18" s="12"/>
    </row>
    <row r="19" spans="1:31" s="2" customFormat="1" ht="25.5" customHeight="1">
      <c r="A19" s="12"/>
      <c r="B19" s="72">
        <v>15</v>
      </c>
      <c r="C19" s="80" t="s">
        <v>23</v>
      </c>
      <c r="D19" s="45"/>
      <c r="E19" s="46">
        <v>14</v>
      </c>
      <c r="F19" s="47">
        <v>9.11</v>
      </c>
      <c r="G19" s="99">
        <v>17.714</v>
      </c>
      <c r="H19" s="47">
        <v>9.76</v>
      </c>
      <c r="I19" s="99">
        <v>17.39</v>
      </c>
      <c r="J19" s="47">
        <v>9.13</v>
      </c>
      <c r="K19" s="99">
        <v>17.973</v>
      </c>
      <c r="L19" s="47">
        <v>8.18</v>
      </c>
      <c r="M19" s="99">
        <v>20.152</v>
      </c>
      <c r="N19" s="47">
        <v>9.83</v>
      </c>
      <c r="O19" s="100" t="s">
        <v>19</v>
      </c>
      <c r="P19" s="47">
        <v>9.41</v>
      </c>
      <c r="Q19" s="99">
        <v>16.867</v>
      </c>
      <c r="R19" s="48">
        <f t="shared" si="0"/>
        <v>55.42</v>
      </c>
      <c r="S19" s="48">
        <f t="shared" si="1"/>
        <v>8.18</v>
      </c>
      <c r="T19" s="48">
        <f t="shared" si="2"/>
        <v>9.83</v>
      </c>
      <c r="U19" s="48">
        <f t="shared" si="3"/>
        <v>47.24</v>
      </c>
      <c r="V19" s="49">
        <v>14</v>
      </c>
      <c r="W19" s="48">
        <f t="shared" si="4"/>
        <v>16.867</v>
      </c>
      <c r="X19" s="87" t="s">
        <v>46</v>
      </c>
      <c r="Y19" s="85" t="s">
        <v>44</v>
      </c>
      <c r="Z19" s="85">
        <v>9.86</v>
      </c>
      <c r="AA19" s="97">
        <v>16.777</v>
      </c>
      <c r="AB19" s="85">
        <f>MAX(F19,H19,J19,L19,N19,P19,Z19)</f>
        <v>9.86</v>
      </c>
      <c r="AC19" s="97">
        <f t="shared" si="5"/>
        <v>16.777</v>
      </c>
      <c r="AD19" s="107">
        <f t="shared" si="6"/>
        <v>163.43804017404779</v>
      </c>
      <c r="AE19" s="12"/>
    </row>
    <row r="20" spans="1:31" s="2" customFormat="1" ht="25.5" customHeight="1">
      <c r="A20" s="12"/>
      <c r="B20" s="72">
        <v>16</v>
      </c>
      <c r="C20" s="80" t="s">
        <v>38</v>
      </c>
      <c r="D20" s="50"/>
      <c r="E20" s="46"/>
      <c r="F20" s="47">
        <v>8.52</v>
      </c>
      <c r="G20" s="99">
        <v>18.361</v>
      </c>
      <c r="H20" s="47">
        <v>8.52</v>
      </c>
      <c r="I20" s="99">
        <v>18.51</v>
      </c>
      <c r="J20" s="47">
        <v>8.82</v>
      </c>
      <c r="K20" s="99">
        <v>17.57</v>
      </c>
      <c r="L20" s="47">
        <v>8.97</v>
      </c>
      <c r="M20" s="99">
        <v>18.09</v>
      </c>
      <c r="N20" s="47">
        <v>8.81</v>
      </c>
      <c r="O20" s="99">
        <v>17.21</v>
      </c>
      <c r="P20" s="47">
        <v>7.96</v>
      </c>
      <c r="Q20" s="99">
        <v>19.25</v>
      </c>
      <c r="R20" s="48">
        <f t="shared" si="0"/>
        <v>51.6</v>
      </c>
      <c r="S20" s="48">
        <f t="shared" si="1"/>
        <v>7.96</v>
      </c>
      <c r="T20" s="48">
        <f t="shared" si="2"/>
        <v>8.97</v>
      </c>
      <c r="U20" s="48">
        <f t="shared" si="3"/>
        <v>43.64</v>
      </c>
      <c r="V20" s="49">
        <v>18</v>
      </c>
      <c r="W20" s="48">
        <f t="shared" si="4"/>
        <v>17.21</v>
      </c>
      <c r="X20" s="95"/>
      <c r="Y20" s="85" t="s">
        <v>44</v>
      </c>
      <c r="Z20" s="85">
        <v>9.31</v>
      </c>
      <c r="AA20" s="97">
        <v>18.595</v>
      </c>
      <c r="AB20" s="85">
        <f>MAX(F20,H20,J20,L20,N20,P20,Z20)</f>
        <v>9.31</v>
      </c>
      <c r="AC20" s="97">
        <f t="shared" si="5"/>
        <v>17.21</v>
      </c>
      <c r="AD20" s="107">
        <f t="shared" si="6"/>
        <v>159.32597327135386</v>
      </c>
      <c r="AE20" s="12"/>
    </row>
    <row r="21" spans="1:31" s="2" customFormat="1" ht="25.5" customHeight="1">
      <c r="A21" s="12"/>
      <c r="B21" s="72">
        <v>17</v>
      </c>
      <c r="C21" s="80" t="s">
        <v>36</v>
      </c>
      <c r="D21" s="45"/>
      <c r="E21" s="46"/>
      <c r="F21" s="47">
        <v>9.09</v>
      </c>
      <c r="G21" s="99">
        <v>17.396</v>
      </c>
      <c r="H21" s="47">
        <v>8.29</v>
      </c>
      <c r="I21" s="99">
        <v>18.57</v>
      </c>
      <c r="J21" s="47">
        <v>9.71</v>
      </c>
      <c r="K21" s="99">
        <v>16.602</v>
      </c>
      <c r="L21" s="47">
        <v>9.05</v>
      </c>
      <c r="M21" s="99">
        <v>17.797</v>
      </c>
      <c r="N21" s="47">
        <v>8.83</v>
      </c>
      <c r="O21" s="99">
        <v>18.86</v>
      </c>
      <c r="P21" s="47">
        <v>8.96</v>
      </c>
      <c r="Q21" s="99">
        <v>17.55</v>
      </c>
      <c r="R21" s="48">
        <f t="shared" si="0"/>
        <v>53.93</v>
      </c>
      <c r="S21" s="48">
        <f t="shared" si="1"/>
        <v>8.29</v>
      </c>
      <c r="T21" s="48">
        <f t="shared" si="2"/>
        <v>9.71</v>
      </c>
      <c r="U21" s="48">
        <f t="shared" si="3"/>
        <v>45.64</v>
      </c>
      <c r="V21" s="49">
        <v>16</v>
      </c>
      <c r="W21" s="48">
        <f t="shared" si="4"/>
        <v>16.602</v>
      </c>
      <c r="X21" s="93"/>
      <c r="Y21" s="85" t="s">
        <v>44</v>
      </c>
      <c r="Z21" s="85">
        <v>8.93</v>
      </c>
      <c r="AA21" s="97">
        <v>17.841</v>
      </c>
      <c r="AB21" s="85">
        <f>MAX(F21,H21,J21,L21,N21,P21,Z21)</f>
        <v>9.71</v>
      </c>
      <c r="AC21" s="97">
        <f t="shared" si="5"/>
        <v>16.602</v>
      </c>
      <c r="AD21" s="107">
        <f t="shared" si="6"/>
        <v>165.1608239971088</v>
      </c>
      <c r="AE21" s="12"/>
    </row>
    <row r="22" spans="1:31" s="2" customFormat="1" ht="25.5" customHeight="1">
      <c r="A22" s="12"/>
      <c r="B22" s="72">
        <v>18</v>
      </c>
      <c r="C22" s="80" t="s">
        <v>37</v>
      </c>
      <c r="D22" s="45"/>
      <c r="E22" s="46"/>
      <c r="F22" s="47">
        <v>8.79</v>
      </c>
      <c r="G22" s="99">
        <v>19.103</v>
      </c>
      <c r="H22" s="47">
        <v>8.9</v>
      </c>
      <c r="I22" s="100" t="s">
        <v>19</v>
      </c>
      <c r="J22" s="47">
        <v>8.96</v>
      </c>
      <c r="K22" s="99">
        <v>18.443</v>
      </c>
      <c r="L22" s="47">
        <v>8.34</v>
      </c>
      <c r="M22" s="99">
        <v>18.49</v>
      </c>
      <c r="N22" s="47">
        <v>8.94</v>
      </c>
      <c r="O22" s="99">
        <v>18.069</v>
      </c>
      <c r="P22" s="47">
        <v>9.32</v>
      </c>
      <c r="Q22" s="99">
        <v>17.983</v>
      </c>
      <c r="R22" s="48">
        <f t="shared" si="0"/>
        <v>53.24999999999999</v>
      </c>
      <c r="S22" s="48">
        <f t="shared" si="1"/>
        <v>8.34</v>
      </c>
      <c r="T22" s="48">
        <f t="shared" si="2"/>
        <v>9.32</v>
      </c>
      <c r="U22" s="48">
        <f t="shared" si="3"/>
        <v>44.91</v>
      </c>
      <c r="V22" s="49">
        <v>17</v>
      </c>
      <c r="W22" s="48">
        <f t="shared" si="4"/>
        <v>17.983</v>
      </c>
      <c r="X22" s="94"/>
      <c r="Y22" s="85" t="s">
        <v>44</v>
      </c>
      <c r="Z22" s="85">
        <v>8.65</v>
      </c>
      <c r="AA22" s="97">
        <v>19.761</v>
      </c>
      <c r="AB22" s="85">
        <v>9.46</v>
      </c>
      <c r="AC22" s="97">
        <f t="shared" si="5"/>
        <v>17.983</v>
      </c>
      <c r="AD22" s="107">
        <f t="shared" si="6"/>
        <v>152.47733970972584</v>
      </c>
      <c r="AE22" s="12"/>
    </row>
    <row r="23" spans="1:31" s="2" customFormat="1" ht="25.5" customHeight="1">
      <c r="A23" s="12"/>
      <c r="B23" s="72">
        <v>19</v>
      </c>
      <c r="C23" s="80" t="s">
        <v>40</v>
      </c>
      <c r="D23" s="45"/>
      <c r="E23" s="46"/>
      <c r="F23" s="47">
        <v>6.24</v>
      </c>
      <c r="G23" s="99">
        <v>19.448</v>
      </c>
      <c r="H23" s="47">
        <v>7.8</v>
      </c>
      <c r="I23" s="99">
        <v>18.96</v>
      </c>
      <c r="J23" s="47">
        <v>8.65</v>
      </c>
      <c r="K23" s="99">
        <v>17.451</v>
      </c>
      <c r="L23" s="47">
        <v>8.61</v>
      </c>
      <c r="M23" s="99">
        <v>18.587</v>
      </c>
      <c r="N23" s="47">
        <v>8.49</v>
      </c>
      <c r="O23" s="99">
        <v>17.655</v>
      </c>
      <c r="P23" s="47">
        <v>6.61</v>
      </c>
      <c r="Q23" s="99">
        <v>18.78</v>
      </c>
      <c r="R23" s="48">
        <f t="shared" si="0"/>
        <v>46.4</v>
      </c>
      <c r="S23" s="48">
        <f t="shared" si="1"/>
        <v>6.24</v>
      </c>
      <c r="T23" s="48">
        <f t="shared" si="2"/>
        <v>8.65</v>
      </c>
      <c r="U23" s="48">
        <f t="shared" si="3"/>
        <v>40.16</v>
      </c>
      <c r="V23" s="49">
        <v>20</v>
      </c>
      <c r="W23" s="48">
        <f t="shared" si="4"/>
        <v>17.451</v>
      </c>
      <c r="X23" s="92"/>
      <c r="Y23" s="85" t="s">
        <v>45</v>
      </c>
      <c r="Z23" s="85">
        <v>8.94</v>
      </c>
      <c r="AA23" s="97">
        <v>17.89</v>
      </c>
      <c r="AB23" s="85">
        <f>MAX(F23,H23,J23,L23,N23,P23,Z23)</f>
        <v>8.94</v>
      </c>
      <c r="AC23" s="97">
        <f t="shared" si="5"/>
        <v>17.451</v>
      </c>
      <c r="AD23" s="107">
        <f t="shared" si="6"/>
        <v>157.1256661509369</v>
      </c>
      <c r="AE23" s="12"/>
    </row>
    <row r="24" spans="1:31" s="2" customFormat="1" ht="25.5" customHeight="1" thickBot="1">
      <c r="A24" s="12"/>
      <c r="B24" s="74">
        <v>20</v>
      </c>
      <c r="C24" s="81" t="s">
        <v>39</v>
      </c>
      <c r="D24" s="75"/>
      <c r="E24" s="76"/>
      <c r="F24" s="77">
        <v>8.56</v>
      </c>
      <c r="G24" s="102">
        <v>18.71</v>
      </c>
      <c r="H24" s="77">
        <v>7.26</v>
      </c>
      <c r="I24" s="102">
        <v>20.755</v>
      </c>
      <c r="J24" s="77">
        <v>8.74</v>
      </c>
      <c r="K24" s="103" t="s">
        <v>19</v>
      </c>
      <c r="L24" s="77">
        <v>6.86</v>
      </c>
      <c r="M24" s="102">
        <v>23.312</v>
      </c>
      <c r="N24" s="77">
        <v>6.79</v>
      </c>
      <c r="O24" s="102">
        <v>20.97</v>
      </c>
      <c r="P24" s="77">
        <v>9.13</v>
      </c>
      <c r="Q24" s="102">
        <v>18.613</v>
      </c>
      <c r="R24" s="78">
        <f t="shared" si="0"/>
        <v>47.34</v>
      </c>
      <c r="S24" s="78">
        <f t="shared" si="1"/>
        <v>6.79</v>
      </c>
      <c r="T24" s="78">
        <f t="shared" si="2"/>
        <v>9.13</v>
      </c>
      <c r="U24" s="78">
        <f t="shared" si="3"/>
        <v>40.550000000000004</v>
      </c>
      <c r="V24" s="79">
        <v>19</v>
      </c>
      <c r="W24" s="78">
        <f t="shared" si="4"/>
        <v>18.613</v>
      </c>
      <c r="X24" s="90"/>
      <c r="Y24" s="86" t="s">
        <v>45</v>
      </c>
      <c r="Z24" s="86">
        <v>8.68</v>
      </c>
      <c r="AA24" s="98">
        <v>18.377</v>
      </c>
      <c r="AB24" s="86">
        <f>MAX(F24,H24,J24,L24,N24,P24,Z24)</f>
        <v>9.13</v>
      </c>
      <c r="AC24" s="98">
        <f t="shared" si="5"/>
        <v>18.377</v>
      </c>
      <c r="AD24" s="108">
        <f t="shared" si="6"/>
        <v>149.2082494422376</v>
      </c>
      <c r="AE24" s="12"/>
    </row>
    <row r="25" spans="1:31" ht="57" customHeight="1" thickTop="1">
      <c r="A25" s="12"/>
      <c r="B25" s="21"/>
      <c r="C25" s="33" t="s">
        <v>57</v>
      </c>
      <c r="D25" s="34"/>
      <c r="E25" s="33"/>
      <c r="F25" s="33"/>
      <c r="G25" s="33"/>
      <c r="H25" s="33"/>
      <c r="I25" s="33"/>
      <c r="J25" s="36"/>
      <c r="K25" s="35"/>
      <c r="L25" s="37"/>
      <c r="M25" s="35"/>
      <c r="N25" s="35"/>
      <c r="O25" s="35"/>
      <c r="P25" s="25"/>
      <c r="Q25" s="39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31"/>
    </row>
    <row r="26" spans="1:46" s="5" customFormat="1" ht="17.25" customHeight="1" thickBot="1">
      <c r="A26" s="12"/>
      <c r="B26" s="21"/>
      <c r="C26" s="29" t="s">
        <v>58</v>
      </c>
      <c r="D26" s="38"/>
      <c r="E26" s="24"/>
      <c r="F26" s="24"/>
      <c r="G26" s="24"/>
      <c r="H26" s="24"/>
      <c r="I26" s="24"/>
      <c r="J26" s="25"/>
      <c r="K26" s="37"/>
      <c r="L26" s="25"/>
      <c r="M26" s="25"/>
      <c r="N26" s="25"/>
      <c r="O26" s="25"/>
      <c r="P26" s="25"/>
      <c r="Q26" s="2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0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3" customFormat="1" ht="25.5" customHeight="1">
      <c r="A27" s="12"/>
      <c r="B27" s="21"/>
      <c r="C27" s="29"/>
      <c r="D27" s="28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ht="25.5" customHeight="1">
      <c r="A28" s="12"/>
      <c r="B28" s="21"/>
      <c r="C28" s="29"/>
      <c r="D28" s="23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ht="25.5" customHeight="1">
      <c r="A29" s="12"/>
      <c r="B29" s="21"/>
      <c r="C29" s="29"/>
      <c r="D29" s="28"/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s="5" customFormat="1" ht="25.5" customHeight="1" thickBot="1">
      <c r="A30" s="12"/>
      <c r="B30" s="21"/>
      <c r="C30" s="29"/>
      <c r="D30" s="28"/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s="3" customFormat="1" ht="25.5" customHeight="1">
      <c r="A31" s="12"/>
      <c r="B31" s="21"/>
      <c r="C31" s="29"/>
      <c r="D31" s="28"/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25"/>
      <c r="P31" s="25"/>
      <c r="Q31" s="2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ht="14.25" customHeight="1">
      <c r="A32" s="12"/>
      <c r="B32" s="21"/>
      <c r="C32" s="22"/>
      <c r="D32" s="23"/>
      <c r="E32" s="24"/>
      <c r="F32" s="24"/>
      <c r="G32" s="24"/>
      <c r="H32" s="24"/>
      <c r="I32" s="24"/>
      <c r="J32" s="25"/>
      <c r="K32" s="25"/>
      <c r="L32" s="25"/>
      <c r="M32" s="25"/>
      <c r="N32" s="25"/>
      <c r="O32" s="25"/>
      <c r="P32" s="25"/>
      <c r="Q32" s="2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ht="14.25" customHeight="1">
      <c r="A33" s="12"/>
      <c r="B33" s="27"/>
      <c r="C33" s="22"/>
      <c r="D33" s="28"/>
      <c r="E33" s="24"/>
      <c r="F33" s="24"/>
      <c r="G33" s="24"/>
      <c r="H33" s="24"/>
      <c r="I33" s="24"/>
      <c r="J33" s="25"/>
      <c r="K33" s="25"/>
      <c r="L33" s="25"/>
      <c r="M33" s="25"/>
      <c r="N33" s="25"/>
      <c r="O33" s="25"/>
      <c r="P33" s="25"/>
      <c r="Q33" s="2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5" customFormat="1" ht="14.25" customHeight="1" thickBot="1">
      <c r="A34" s="12"/>
      <c r="B34" s="21"/>
      <c r="C34" s="22"/>
      <c r="D34" s="28"/>
      <c r="E34" s="24"/>
      <c r="F34" s="24"/>
      <c r="G34" s="24"/>
      <c r="H34" s="24"/>
      <c r="I34" s="24"/>
      <c r="J34" s="25"/>
      <c r="K34" s="25"/>
      <c r="L34" s="25"/>
      <c r="M34" s="25"/>
      <c r="N34" s="25"/>
      <c r="O34" s="25"/>
      <c r="P34" s="25"/>
      <c r="Q34" s="2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s="3" customFormat="1" ht="14.25" customHeight="1">
      <c r="A35" s="12"/>
      <c r="B35" s="21"/>
      <c r="C35" s="22"/>
      <c r="D35" s="28"/>
      <c r="E35" s="24"/>
      <c r="F35" s="24"/>
      <c r="G35" s="24"/>
      <c r="H35" s="24"/>
      <c r="I35" s="24"/>
      <c r="J35" s="25"/>
      <c r="K35" s="25"/>
      <c r="L35" s="25"/>
      <c r="M35" s="25"/>
      <c r="N35" s="25"/>
      <c r="O35" s="25"/>
      <c r="P35" s="25"/>
      <c r="Q35" s="2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ht="14.25" customHeight="1">
      <c r="A36" s="12"/>
      <c r="B36" s="21"/>
      <c r="C36" s="22"/>
      <c r="D36" s="23"/>
      <c r="E36" s="24"/>
      <c r="F36" s="24"/>
      <c r="G36" s="24"/>
      <c r="H36" s="24"/>
      <c r="I36" s="24"/>
      <c r="J36" s="25"/>
      <c r="K36" s="25"/>
      <c r="L36" s="25"/>
      <c r="M36" s="25"/>
      <c r="N36" s="25"/>
      <c r="O36" s="25"/>
      <c r="P36" s="25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ht="64.5" customHeight="1">
      <c r="A37" s="12"/>
      <c r="B37" s="21"/>
      <c r="C37" s="22"/>
      <c r="D37" s="28"/>
      <c r="E37" s="24"/>
      <c r="F37" s="24"/>
      <c r="G37" s="24"/>
      <c r="H37" s="24"/>
      <c r="I37" s="24"/>
      <c r="J37" s="25"/>
      <c r="K37" s="25"/>
      <c r="L37" s="25"/>
      <c r="M37" s="25"/>
      <c r="N37" s="25"/>
      <c r="O37" s="25"/>
      <c r="P37" s="25"/>
      <c r="Q37" s="2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s="2" customFormat="1" ht="14.25" customHeight="1">
      <c r="A38" s="12"/>
      <c r="B38" s="21"/>
      <c r="C38" s="22"/>
      <c r="D38" s="28"/>
      <c r="E38" s="24"/>
      <c r="F38" s="24"/>
      <c r="G38" s="24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5" customFormat="1" ht="60" customHeight="1" thickBot="1">
      <c r="A39" s="12"/>
      <c r="B39" s="21"/>
      <c r="C39" s="22"/>
      <c r="D39" s="28"/>
      <c r="E39" s="24"/>
      <c r="F39" s="24"/>
      <c r="G39" s="24"/>
      <c r="H39" s="24"/>
      <c r="I39" s="24"/>
      <c r="J39" s="25"/>
      <c r="K39" s="25"/>
      <c r="L39" s="25"/>
      <c r="M39" s="25"/>
      <c r="N39" s="25"/>
      <c r="O39" s="25"/>
      <c r="P39" s="25"/>
      <c r="Q39" s="2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30" s="12" customFormat="1" ht="14.25" customHeight="1">
      <c r="B40" s="21"/>
      <c r="C40" s="22"/>
      <c r="D40" s="23"/>
      <c r="E40" s="24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ht="14.25" customHeight="1">
      <c r="A41" s="20"/>
      <c r="B41" s="21"/>
      <c r="C41" s="22"/>
      <c r="D41" s="28"/>
      <c r="E41" s="24"/>
      <c r="F41" s="24"/>
      <c r="G41" s="24"/>
      <c r="H41" s="24"/>
      <c r="I41" s="24"/>
      <c r="J41" s="25"/>
      <c r="K41" s="25"/>
      <c r="L41" s="25"/>
      <c r="M41" s="25"/>
      <c r="N41" s="25"/>
      <c r="O41" s="25"/>
      <c r="P41" s="25"/>
      <c r="Q41" s="2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ht="14.25" customHeight="1">
      <c r="A42" s="20"/>
      <c r="B42" s="21"/>
      <c r="C42" s="22"/>
      <c r="D42" s="28"/>
      <c r="E42" s="24"/>
      <c r="F42" s="24"/>
      <c r="G42" s="24"/>
      <c r="H42" s="24"/>
      <c r="I42" s="24"/>
      <c r="J42" s="25"/>
      <c r="K42" s="25"/>
      <c r="L42" s="25"/>
      <c r="M42" s="25"/>
      <c r="N42" s="25"/>
      <c r="O42" s="25"/>
      <c r="P42" s="25"/>
      <c r="Q42" s="2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2" customFormat="1" ht="14.25" customHeight="1">
      <c r="A43" s="12"/>
      <c r="B43" s="21"/>
      <c r="C43" s="22"/>
      <c r="D43" s="28"/>
      <c r="E43" s="24"/>
      <c r="F43" s="24"/>
      <c r="G43" s="24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2" customFormat="1" ht="14.25" customHeight="1">
      <c r="A44" s="12"/>
      <c r="B44" s="21"/>
      <c r="C44" s="22"/>
      <c r="D44" s="23"/>
      <c r="E44" s="24"/>
      <c r="F44" s="24"/>
      <c r="G44" s="24"/>
      <c r="H44" s="24"/>
      <c r="I44" s="24"/>
      <c r="J44" s="25"/>
      <c r="K44" s="25"/>
      <c r="L44" s="25"/>
      <c r="M44" s="25"/>
      <c r="N44" s="25"/>
      <c r="O44" s="25"/>
      <c r="P44" s="25"/>
      <c r="Q44" s="2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ht="14.25" customHeight="1">
      <c r="A45" s="12"/>
      <c r="B45" s="21"/>
      <c r="C45" s="22"/>
      <c r="D45" s="28"/>
      <c r="E45" s="24"/>
      <c r="F45" s="24"/>
      <c r="G45" s="24"/>
      <c r="H45" s="24"/>
      <c r="I45" s="24"/>
      <c r="J45" s="25"/>
      <c r="K45" s="25"/>
      <c r="L45" s="25"/>
      <c r="M45" s="25"/>
      <c r="N45" s="25"/>
      <c r="O45" s="25"/>
      <c r="P45" s="25"/>
      <c r="Q45" s="2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ht="14.25" customHeight="1">
      <c r="A46" s="12"/>
      <c r="B46" s="21"/>
      <c r="C46" s="22"/>
      <c r="D46" s="28"/>
      <c r="E46" s="24"/>
      <c r="F46" s="24"/>
      <c r="G46" s="24"/>
      <c r="H46" s="24"/>
      <c r="I46" s="24"/>
      <c r="J46" s="25"/>
      <c r="K46" s="25"/>
      <c r="L46" s="25"/>
      <c r="M46" s="25"/>
      <c r="N46" s="25"/>
      <c r="O46" s="25"/>
      <c r="P46" s="25"/>
      <c r="Q46" s="2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ht="14.25" customHeight="1">
      <c r="A47" s="12"/>
      <c r="B47" s="21"/>
      <c r="C47" s="22"/>
      <c r="D47" s="28"/>
      <c r="E47" s="24"/>
      <c r="F47" s="24"/>
      <c r="G47" s="24"/>
      <c r="H47" s="24"/>
      <c r="I47" s="24"/>
      <c r="J47" s="25"/>
      <c r="K47" s="25"/>
      <c r="L47" s="25"/>
      <c r="M47" s="25"/>
      <c r="N47" s="25"/>
      <c r="O47" s="25"/>
      <c r="P47" s="25"/>
      <c r="Q47" s="2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ht="12.75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="1" customFormat="1" ht="12.75"/>
    <row r="50" s="1" customFormat="1" ht="12.75" hidden="1"/>
    <row r="51" s="1" customFormat="1" ht="12.75"/>
    <row r="52" s="1" customFormat="1" ht="12.75"/>
    <row r="53" s="1" customFormat="1" ht="57" customHeight="1"/>
    <row r="54" spans="2:30" s="1" customFormat="1" ht="48" customHeight="1">
      <c r="B54" s="6"/>
      <c r="C54" s="7"/>
      <c r="D54" s="10"/>
      <c r="E54" s="9"/>
      <c r="F54" s="9"/>
      <c r="G54" s="9"/>
      <c r="H54" s="9"/>
      <c r="I54" s="9"/>
      <c r="J54" s="7"/>
      <c r="K54" s="8"/>
      <c r="L54" s="7"/>
      <c r="M54" s="8"/>
      <c r="N54" s="7"/>
      <c r="O54" s="8"/>
      <c r="P54" s="7"/>
      <c r="Q54" s="8"/>
      <c r="R54" s="9"/>
      <c r="S54" s="9"/>
      <c r="T54" s="9"/>
      <c r="U54" s="9"/>
      <c r="V54" s="9"/>
      <c r="W54" s="6"/>
      <c r="X54" s="17"/>
      <c r="Y54" s="17"/>
      <c r="Z54" s="17"/>
      <c r="AA54" s="17"/>
      <c r="AB54" s="17"/>
      <c r="AC54" s="17"/>
      <c r="AD54" s="17"/>
    </row>
    <row r="55" spans="2:30" s="1" customFormat="1" ht="12.75">
      <c r="B55" s="6"/>
      <c r="C55" s="7"/>
      <c r="D55" s="10"/>
      <c r="E55" s="9"/>
      <c r="F55" s="9"/>
      <c r="G55" s="9"/>
      <c r="H55" s="9"/>
      <c r="I55" s="9"/>
      <c r="J55" s="7"/>
      <c r="K55" s="8"/>
      <c r="L55" s="7"/>
      <c r="M55" s="8"/>
      <c r="N55" s="7"/>
      <c r="O55" s="8"/>
      <c r="P55" s="7"/>
      <c r="Q55" s="8"/>
      <c r="R55" s="9"/>
      <c r="S55" s="9"/>
      <c r="T55" s="9"/>
      <c r="U55" s="9"/>
      <c r="V55" s="9"/>
      <c r="W55" s="6"/>
      <c r="X55" s="17"/>
      <c r="Y55" s="17"/>
      <c r="Z55" s="17"/>
      <c r="AA55" s="17"/>
      <c r="AB55" s="17"/>
      <c r="AC55" s="17"/>
      <c r="AD55" s="17"/>
    </row>
    <row r="56" spans="2:30" s="1" customFormat="1" ht="12.75">
      <c r="B56" s="6"/>
      <c r="C56" s="7"/>
      <c r="D56" s="10"/>
      <c r="E56" s="9"/>
      <c r="F56" s="9"/>
      <c r="G56" s="9"/>
      <c r="H56" s="9"/>
      <c r="I56" s="9"/>
      <c r="J56" s="7"/>
      <c r="K56" s="8"/>
      <c r="L56" s="7"/>
      <c r="M56" s="8"/>
      <c r="N56" s="7"/>
      <c r="O56" s="8"/>
      <c r="P56" s="7"/>
      <c r="Q56" s="8"/>
      <c r="R56" s="9"/>
      <c r="S56" s="9"/>
      <c r="T56" s="9"/>
      <c r="U56" s="9"/>
      <c r="V56" s="9"/>
      <c r="W56" s="6"/>
      <c r="X56" s="17"/>
      <c r="Y56" s="17"/>
      <c r="Z56" s="17"/>
      <c r="AA56" s="17"/>
      <c r="AB56" s="17"/>
      <c r="AC56" s="17"/>
      <c r="AD56" s="17"/>
    </row>
    <row r="57" spans="2:30" s="1" customFormat="1" ht="12.75">
      <c r="B57" s="6"/>
      <c r="C57" s="7"/>
      <c r="D57" s="10"/>
      <c r="E57" s="9"/>
      <c r="F57" s="9"/>
      <c r="G57" s="9"/>
      <c r="H57" s="9"/>
      <c r="I57" s="9"/>
      <c r="J57" s="7"/>
      <c r="K57" s="8"/>
      <c r="L57" s="7"/>
      <c r="M57" s="8"/>
      <c r="N57" s="7"/>
      <c r="O57" s="8"/>
      <c r="P57" s="7"/>
      <c r="Q57" s="8"/>
      <c r="R57" s="9"/>
      <c r="S57" s="9"/>
      <c r="T57" s="9"/>
      <c r="U57" s="9"/>
      <c r="V57" s="9"/>
      <c r="W57" s="6"/>
      <c r="X57" s="17"/>
      <c r="Y57" s="17"/>
      <c r="Z57" s="17"/>
      <c r="AA57" s="17"/>
      <c r="AB57" s="17"/>
      <c r="AC57" s="17"/>
      <c r="AD57" s="17"/>
    </row>
    <row r="58" spans="2:30" s="1" customFormat="1" ht="12.75">
      <c r="B58" s="6"/>
      <c r="C58" s="7"/>
      <c r="D58" s="10"/>
      <c r="E58" s="9"/>
      <c r="F58" s="9"/>
      <c r="G58" s="9"/>
      <c r="H58" s="9"/>
      <c r="I58" s="9"/>
      <c r="J58" s="7"/>
      <c r="K58" s="8"/>
      <c r="L58" s="7"/>
      <c r="M58" s="8"/>
      <c r="N58" s="7"/>
      <c r="O58" s="8"/>
      <c r="P58" s="7"/>
      <c r="Q58" s="8"/>
      <c r="R58" s="9"/>
      <c r="S58" s="9"/>
      <c r="T58" s="9"/>
      <c r="U58" s="9"/>
      <c r="V58" s="9"/>
      <c r="W58" s="6"/>
      <c r="X58" s="17"/>
      <c r="Y58" s="17"/>
      <c r="Z58" s="17"/>
      <c r="AA58" s="17"/>
      <c r="AB58" s="17"/>
      <c r="AC58" s="17"/>
      <c r="AD58" s="17"/>
    </row>
    <row r="59" spans="2:30" s="1" customFormat="1" ht="12.75">
      <c r="B59" s="6"/>
      <c r="C59" s="7"/>
      <c r="D59" s="10"/>
      <c r="E59" s="9"/>
      <c r="F59" s="9"/>
      <c r="G59" s="9"/>
      <c r="H59" s="9"/>
      <c r="I59" s="9"/>
      <c r="J59" s="7"/>
      <c r="K59" s="8"/>
      <c r="L59" s="7"/>
      <c r="M59" s="8"/>
      <c r="N59" s="7"/>
      <c r="O59" s="8"/>
      <c r="P59" s="7"/>
      <c r="Q59" s="8"/>
      <c r="R59" s="9"/>
      <c r="S59" s="9"/>
      <c r="T59" s="9"/>
      <c r="U59" s="9"/>
      <c r="V59" s="9"/>
      <c r="W59" s="6"/>
      <c r="X59" s="17"/>
      <c r="Y59" s="17"/>
      <c r="Z59" s="17"/>
      <c r="AA59" s="17"/>
      <c r="AB59" s="17"/>
      <c r="AC59" s="17"/>
      <c r="AD59" s="17"/>
    </row>
    <row r="60" spans="2:30" s="1" customFormat="1" ht="12.75">
      <c r="B60" s="6"/>
      <c r="C60" s="7"/>
      <c r="D60" s="10"/>
      <c r="E60" s="9"/>
      <c r="F60" s="9"/>
      <c r="G60" s="9"/>
      <c r="H60" s="9"/>
      <c r="I60" s="9"/>
      <c r="J60" s="7"/>
      <c r="K60" s="8"/>
      <c r="L60" s="7"/>
      <c r="M60" s="8"/>
      <c r="N60" s="7"/>
      <c r="O60" s="8"/>
      <c r="P60" s="7"/>
      <c r="Q60" s="8"/>
      <c r="R60" s="9"/>
      <c r="S60" s="9"/>
      <c r="T60" s="9"/>
      <c r="U60" s="9"/>
      <c r="V60" s="9"/>
      <c r="W60" s="6"/>
      <c r="X60" s="17"/>
      <c r="Y60" s="17"/>
      <c r="Z60" s="17"/>
      <c r="AA60" s="17"/>
      <c r="AB60" s="17"/>
      <c r="AC60" s="17"/>
      <c r="AD60" s="17"/>
    </row>
    <row r="61" spans="2:30" s="1" customFormat="1" ht="12.75">
      <c r="B61" s="6"/>
      <c r="C61" s="7"/>
      <c r="D61" s="10"/>
      <c r="E61" s="9"/>
      <c r="F61" s="9"/>
      <c r="G61" s="9"/>
      <c r="H61" s="9"/>
      <c r="I61" s="9"/>
      <c r="J61" s="7"/>
      <c r="K61" s="8"/>
      <c r="L61" s="7"/>
      <c r="M61" s="8"/>
      <c r="N61" s="7"/>
      <c r="O61" s="8"/>
      <c r="P61" s="7"/>
      <c r="Q61" s="8"/>
      <c r="R61" s="9"/>
      <c r="S61" s="9"/>
      <c r="T61" s="9"/>
      <c r="U61" s="9"/>
      <c r="V61" s="9"/>
      <c r="W61" s="6"/>
      <c r="X61" s="9"/>
      <c r="Y61" s="9"/>
      <c r="Z61" s="9"/>
      <c r="AA61" s="9"/>
      <c r="AB61" s="9"/>
      <c r="AC61" s="9"/>
      <c r="AD61" s="9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2012-05-06T17:22:44Z</dcterms:modified>
  <cp:category/>
  <cp:version/>
  <cp:contentType/>
  <cp:contentStatus/>
</cp:coreProperties>
</file>