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<sst xmlns="http://schemas.openxmlformats.org/spreadsheetml/2006/main" count="757" uniqueCount="151">
  <si>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</si>
  <si>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</si>
  <si>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</si>
  <si>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</si>
  <si>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</si>
  <si>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</si>
  <si>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</si>
  <si>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</si>
  <si>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</si>
  <si>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</si>
  <si>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</si>
  <si>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</si>
  <si>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</si>
  <si>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</si>
  <si>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</si>
  <si>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</si>
  <si>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</si>
  <si>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</si>
  <si>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</si>
  <si>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</si>
  <si>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</si>
  <si>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</si>
  <si>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</si>
  <si>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</si>
  <si>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</si>
  <si>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</si>
  <si>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</si>
  <si>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</si>
  <si>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</si>
  <si>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</si>
  <si>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</si>
  <si>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</si>
  <si>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</si>
  <si>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</si>
  <si>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</si>
  <si>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</si>
  <si>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</si>
  <si>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</si>
  <si>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</si>
  <si>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</si>
  <si>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</si>
  <si>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</si>
  <si>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</si>
  <si>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</si>
  <si>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</si>
  <si>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</si>
  <si>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</si>
  <si>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</si>
  <si>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</si>
  <si>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</si>
  <si>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</si>
  <si>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</si>
  <si>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</si>
  <si>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</si>
  <si>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</si>
  <si>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</si>
  <si>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</si>
  <si>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</si>
  <si>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</si>
  <si>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</si>
  <si>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</si>
  <si>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</si>
  <si>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</si>
  <si>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</si>
  <si>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</si>
  <si>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</si>
  <si>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</si>
  <si>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</si>
  <si>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</si>
  <si>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</si>
  <si>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</si>
  <si>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</si>
  <si>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</si>
  <si>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</si>
  <si>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</si>
  <si>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</si>
  <si>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</si>
  <si>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</si>
  <si>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</si>
  <si>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</si>
  <si>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</si>
  <si>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</si>
  <si>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</si>
  <si>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</si>
  <si>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</si>
  <si>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</si>
  <si>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</si>
  <si>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</si>
  <si>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</si>
  <si>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</si>
  <si>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</si>
  <si>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</si>
  <si>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</si>
  <si>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</si>
  <si>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</si>
  <si>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</si>
  <si>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</si>
  <si>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</si>
  <si>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</si>
  <si>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</si>
  <si>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</si>
  <si>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</si>
  <si>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WHITE</t>
  </si>
  <si>
    <t>LANE</t>
  </si>
  <si>
    <t>deane</t>
  </si>
  <si>
    <t>al</t>
  </si>
  <si>
    <t>craig</t>
  </si>
  <si>
    <t>paul h</t>
  </si>
  <si>
    <t>mike</t>
  </si>
  <si>
    <t>marc</t>
  </si>
  <si>
    <t>paul w</t>
  </si>
  <si>
    <t>clive</t>
  </si>
  <si>
    <t>roy</t>
  </si>
  <si>
    <t>andy p</t>
  </si>
  <si>
    <t>dave h</t>
  </si>
  <si>
    <t>lee t</t>
  </si>
  <si>
    <t>lee h</t>
  </si>
  <si>
    <t>paul r</t>
  </si>
  <si>
    <t>julian</t>
  </si>
  <si>
    <t>john o</t>
  </si>
  <si>
    <t>rob</t>
  </si>
  <si>
    <t>andy w</t>
  </si>
  <si>
    <t>GRID</t>
  </si>
  <si>
    <t>Q</t>
  </si>
  <si>
    <t>Chassis</t>
  </si>
  <si>
    <t>Craig Homewood</t>
  </si>
  <si>
    <t>Andy Whorton</t>
  </si>
  <si>
    <t>Clive Harland</t>
  </si>
  <si>
    <t>Andy Player</t>
  </si>
  <si>
    <t>Deane Walpole</t>
  </si>
  <si>
    <t>Mike Dadson</t>
  </si>
  <si>
    <t>John Ovens</t>
  </si>
  <si>
    <t>Paul Homewood</t>
  </si>
  <si>
    <t>Al Wood</t>
  </si>
  <si>
    <t>Marc Townsend</t>
  </si>
  <si>
    <t>Paul Rose</t>
  </si>
  <si>
    <t>Rob Lees</t>
  </si>
  <si>
    <t>Lee Taylor</t>
  </si>
  <si>
    <t>Dave Hannington</t>
  </si>
  <si>
    <t>Julian Allard</t>
  </si>
  <si>
    <t>Paul Whorton</t>
  </si>
  <si>
    <t>Roy Masters</t>
  </si>
  <si>
    <t>Lee Henderson</t>
  </si>
  <si>
    <t>A</t>
  </si>
  <si>
    <t>B</t>
  </si>
  <si>
    <t>C</t>
  </si>
  <si>
    <t>D</t>
  </si>
  <si>
    <t>E</t>
  </si>
  <si>
    <t>F</t>
  </si>
  <si>
    <t>W</t>
  </si>
  <si>
    <t>The  Jubilee  Grand  Prix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</si>
</sst>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3">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0"/>
      <name val="Arial Unicode MS"/>
      <family val="2"/>
    </font>
    <font>
      <b/>
      <sz val="7.5"/>
      <name val="Arial Unicode MS"/>
      <family val="2"/>
    </font>
    <font>
      <sz val="9"/>
      <name val="Arial Unicode MS"/>
      <family val="2"/>
    </font>
    <font>
      <b/>
      <sz val="7"/>
      <name val="Arial Unicode MS"/>
      <family val="2"/>
    </font>
    <font>
      <sz val="7.5"/>
      <name val="Arial Unicode MS"/>
      <family val="2"/>
    </font>
    <font>
      <sz val="7"/>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indexed="61"/>
      <name val="Arial Unicode MS"/>
      <family val="2"/>
    </font>
    <font>
      <b/>
      <sz val="11"/>
      <color indexed="10"/>
      <name val="Arial Unicode MS"/>
      <family val="2"/>
    </font>
    <font>
      <sz val="7"/>
      <color indexed="8"/>
      <name val="Arial Unicode MS"/>
      <family val="2"/>
    </font>
    <font>
      <sz val="7"/>
      <color indexed="9"/>
      <name val="Arial Unicode MS"/>
      <family val="2"/>
    </font>
    <font>
      <sz val="26"/>
      <name val="Arial"/>
      <family val="0"/>
    </font>
  </fonts>
  <fills count="10">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s>
  <borders count="50">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style="double"/>
      <right style="thin">
        <color indexed="50"/>
      </right>
      <top style="thin">
        <color indexed="50"/>
      </top>
      <bottom style="thin">
        <color indexed="50"/>
      </bottom>
    </border>
    <border>
      <left style="thin">
        <color indexed="50"/>
      </left>
      <right style="thin">
        <color indexed="50"/>
      </right>
      <top style="thin">
        <color indexed="50"/>
      </top>
      <bottom style="thin">
        <color indexed="50"/>
      </bottom>
    </border>
    <border>
      <left style="thin">
        <color indexed="50"/>
      </left>
      <right style="thin">
        <color indexed="50"/>
      </right>
      <top style="thin">
        <color indexed="50"/>
      </top>
      <bottom style="double"/>
    </border>
    <border>
      <left style="double"/>
      <right style="thin">
        <color indexed="50"/>
      </right>
      <top style="thin">
        <color indexed="50"/>
      </top>
      <bottom style="double"/>
    </border>
    <border>
      <left style="thin">
        <color indexed="50"/>
      </left>
      <right style="double"/>
      <top style="thin">
        <color indexed="50"/>
      </top>
      <bottom style="thin">
        <color indexed="50"/>
      </bottom>
    </border>
    <border>
      <left style="thin">
        <color indexed="50"/>
      </left>
      <right style="double"/>
      <top style="thin">
        <color indexed="50"/>
      </top>
      <bottom style="double"/>
    </border>
    <border>
      <left style="mediumDashDotDot">
        <color indexed="18"/>
      </left>
      <right>
        <color indexed="63"/>
      </right>
      <top style="mediumDashDotDot">
        <color indexed="18"/>
      </top>
      <bottom>
        <color indexed="63"/>
      </bottom>
    </border>
    <border>
      <left>
        <color indexed="63"/>
      </left>
      <right>
        <color indexed="63"/>
      </right>
      <top style="mediumDashDotDot">
        <color indexed="18"/>
      </top>
      <bottom>
        <color indexed="63"/>
      </bottom>
    </border>
    <border>
      <left>
        <color indexed="63"/>
      </left>
      <right style="mediumDashDotDot">
        <color indexed="18"/>
      </right>
      <top style="mediumDashDotDot">
        <color indexed="18"/>
      </top>
      <bottom>
        <color indexed="63"/>
      </bottom>
    </border>
    <border>
      <left style="mediumDashDotDot">
        <color indexed="18"/>
      </left>
      <right>
        <color indexed="63"/>
      </right>
      <top>
        <color indexed="63"/>
      </top>
      <bottom>
        <color indexed="63"/>
      </bottom>
    </border>
    <border>
      <left>
        <color indexed="63"/>
      </left>
      <right style="mediumDashDotDot">
        <color indexed="18"/>
      </right>
      <top>
        <color indexed="63"/>
      </top>
      <bottom>
        <color indexed="63"/>
      </bottom>
    </border>
    <border>
      <left style="mediumDashDotDot">
        <color indexed="18"/>
      </left>
      <right>
        <color indexed="63"/>
      </right>
      <top>
        <color indexed="63"/>
      </top>
      <bottom style="mediumDashDotDot">
        <color indexed="18"/>
      </bottom>
    </border>
    <border>
      <left>
        <color indexed="63"/>
      </left>
      <right>
        <color indexed="63"/>
      </right>
      <top>
        <color indexed="63"/>
      </top>
      <bottom style="mediumDashDotDot">
        <color indexed="18"/>
      </bottom>
    </border>
    <border>
      <left>
        <color indexed="63"/>
      </left>
      <right style="mediumDashDotDot">
        <color indexed="18"/>
      </right>
      <top>
        <color indexed="63"/>
      </top>
      <bottom style="mediumDashDotDot">
        <color indexed="18"/>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color indexed="9"/>
      </right>
      <top style="double"/>
      <bottom style="thin">
        <color indexed="9"/>
      </bottom>
    </border>
    <border>
      <left style="thin">
        <color indexed="9"/>
      </left>
      <right style="double"/>
      <top style="double"/>
      <bottom style="thin">
        <color indexed="9"/>
      </bottom>
    </border>
    <border>
      <left style="thin">
        <color indexed="9"/>
      </left>
      <right style="thin">
        <color indexed="9"/>
      </right>
      <top style="thin">
        <color indexed="9"/>
      </top>
      <bottom style="thin">
        <color indexed="50"/>
      </bottom>
    </border>
    <border>
      <left style="thin">
        <color indexed="9"/>
      </left>
      <right style="double"/>
      <top style="thin">
        <color indexed="9"/>
      </top>
      <bottom style="thin">
        <color indexed="50"/>
      </bottom>
    </border>
    <border>
      <left style="double"/>
      <right style="double">
        <color indexed="9"/>
      </right>
      <top style="double"/>
      <bottom style="double">
        <color indexed="9"/>
      </bottom>
    </border>
    <border>
      <left style="double">
        <color indexed="9"/>
      </left>
      <right style="double">
        <color indexed="9"/>
      </right>
      <top style="double"/>
      <bottom style="double">
        <color indexed="9"/>
      </bottom>
    </border>
    <border>
      <left style="double">
        <color indexed="9"/>
      </left>
      <right style="thin">
        <color indexed="9"/>
      </right>
      <top style="double"/>
      <bottom style="double">
        <color indexed="9"/>
      </bottom>
    </border>
    <border>
      <left style="double"/>
      <right style="double">
        <color indexed="9"/>
      </right>
      <top style="double">
        <color indexed="9"/>
      </top>
      <bottom style="thin">
        <color indexed="50"/>
      </bottom>
    </border>
    <border>
      <left style="double">
        <color indexed="9"/>
      </left>
      <right style="double">
        <color indexed="9"/>
      </right>
      <top style="double">
        <color indexed="9"/>
      </top>
      <bottom style="thin">
        <color indexed="50"/>
      </bottom>
    </border>
    <border>
      <left style="double">
        <color indexed="9"/>
      </left>
      <right style="thin">
        <color indexed="9"/>
      </right>
      <top style="double">
        <color indexed="9"/>
      </top>
      <bottom style="thin">
        <color indexed="50"/>
      </bottom>
    </border>
    <border>
      <left>
        <color indexed="63"/>
      </left>
      <right>
        <color indexed="63"/>
      </right>
      <top style="thin"/>
      <bottom style="thin"/>
    </border>
    <border>
      <left>
        <color indexed="63"/>
      </left>
      <right style="mediumDashDotDot">
        <color indexed="18"/>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24" fillId="0" borderId="0" xfId="0" applyFont="1" applyAlignment="1" applyProtection="1">
      <alignment horizontal="center"/>
      <protection locked="0"/>
    </xf>
    <xf numFmtId="17" fontId="24" fillId="0" borderId="0" xfId="0" applyNumberFormat="1" applyFont="1" applyAlignment="1" applyProtection="1">
      <alignment horizontal="center"/>
      <protection locked="0"/>
    </xf>
    <xf numFmtId="0" fontId="14" fillId="6" borderId="17" xfId="0" applyFont="1" applyFill="1" applyBorder="1" applyAlignment="1" applyProtection="1">
      <alignment horizontal="center"/>
      <protection/>
    </xf>
    <xf numFmtId="0" fontId="14" fillId="6" borderId="1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165" fontId="0" fillId="0" borderId="0" xfId="0" applyNumberFormat="1" applyAlignment="1" applyProtection="1">
      <alignment horizontal="center"/>
      <protection locked="0"/>
    </xf>
    <xf numFmtId="0" fontId="30" fillId="5" borderId="19" xfId="0" applyFont="1" applyFill="1" applyBorder="1" applyAlignment="1" applyProtection="1">
      <alignment horizontal="left"/>
      <protection/>
    </xf>
    <xf numFmtId="0" fontId="26" fillId="5" borderId="20" xfId="0" applyFont="1" applyFill="1" applyBorder="1" applyAlignment="1" applyProtection="1">
      <alignment horizontal="center"/>
      <protection/>
    </xf>
    <xf numFmtId="0" fontId="30" fillId="5" borderId="20" xfId="0" applyFont="1" applyFill="1" applyBorder="1" applyAlignment="1" applyProtection="1">
      <alignment horizontal="center"/>
      <protection/>
    </xf>
    <xf numFmtId="0" fontId="31" fillId="7" borderId="20" xfId="0" applyFont="1" applyFill="1" applyBorder="1" applyAlignment="1" applyProtection="1">
      <alignment horizontal="center"/>
      <protection/>
    </xf>
    <xf numFmtId="0" fontId="32" fillId="8" borderId="20" xfId="0" applyFont="1" applyFill="1" applyBorder="1" applyAlignment="1" applyProtection="1">
      <alignment horizontal="center"/>
      <protection/>
    </xf>
    <xf numFmtId="0" fontId="33" fillId="4" borderId="20" xfId="0" applyFont="1" applyFill="1" applyBorder="1" applyAlignment="1" applyProtection="1">
      <alignment horizontal="center"/>
      <protection/>
    </xf>
    <xf numFmtId="0" fontId="31" fillId="6" borderId="20" xfId="0" applyFont="1" applyFill="1" applyBorder="1" applyAlignment="1" applyProtection="1">
      <alignment horizontal="center"/>
      <protection/>
    </xf>
    <xf numFmtId="0" fontId="30" fillId="5" borderId="20" xfId="0" applyFont="1" applyFill="1" applyBorder="1" applyAlignment="1" applyProtection="1">
      <alignment horizontal="center" wrapText="1"/>
      <protection/>
    </xf>
    <xf numFmtId="0" fontId="34" fillId="5" borderId="20" xfId="0" applyFont="1" applyFill="1" applyBorder="1" applyAlignment="1" applyProtection="1">
      <alignment horizontal="center" wrapText="1"/>
      <protection/>
    </xf>
    <xf numFmtId="0" fontId="35" fillId="5" borderId="20" xfId="0" applyFont="1" applyFill="1" applyBorder="1" applyAlignment="1" applyProtection="1">
      <alignment horizontal="center" wrapText="1"/>
      <protection/>
    </xf>
    <xf numFmtId="2" fontId="36" fillId="5" borderId="20" xfId="0" applyNumberFormat="1" applyFont="1" applyFill="1" applyBorder="1" applyAlignment="1" applyProtection="1">
      <alignment horizontal="center"/>
      <protection/>
    </xf>
    <xf numFmtId="0" fontId="36" fillId="5" borderId="20" xfId="0" applyNumberFormat="1" applyFont="1" applyFill="1" applyBorder="1" applyAlignment="1" applyProtection="1">
      <alignment horizontal="center"/>
      <protection/>
    </xf>
    <xf numFmtId="2" fontId="36" fillId="5" borderId="21" xfId="0" applyNumberFormat="1" applyFont="1" applyFill="1" applyBorder="1" applyAlignment="1" applyProtection="1">
      <alignment horizontal="center"/>
      <protection/>
    </xf>
    <xf numFmtId="0" fontId="36" fillId="5" borderId="21" xfId="0" applyNumberFormat="1" applyFont="1" applyFill="1" applyBorder="1" applyAlignment="1" applyProtection="1">
      <alignment horizontal="center"/>
      <protection/>
    </xf>
    <xf numFmtId="0" fontId="37" fillId="5" borderId="19" xfId="0" applyFont="1" applyFill="1" applyBorder="1" applyAlignment="1" applyProtection="1">
      <alignment horizontal="center"/>
      <protection/>
    </xf>
    <xf numFmtId="0" fontId="37" fillId="0" borderId="20" xfId="0" applyFont="1" applyBorder="1" applyAlignment="1">
      <alignment/>
    </xf>
    <xf numFmtId="0" fontId="37" fillId="5" borderId="20" xfId="0" applyFont="1" applyFill="1" applyBorder="1" applyAlignment="1" applyProtection="1">
      <alignment horizontal="center"/>
      <protection locked="0"/>
    </xf>
    <xf numFmtId="2" fontId="37" fillId="0" borderId="20" xfId="0" applyNumberFormat="1" applyFont="1" applyBorder="1" applyAlignment="1" applyProtection="1">
      <alignment horizontal="center"/>
      <protection locked="0"/>
    </xf>
    <xf numFmtId="2" fontId="38" fillId="0" borderId="20" xfId="0" applyNumberFormat="1" applyFont="1" applyBorder="1" applyAlignment="1" applyProtection="1">
      <alignment horizontal="center"/>
      <protection locked="0"/>
    </xf>
    <xf numFmtId="2" fontId="39" fillId="0" borderId="20" xfId="0" applyNumberFormat="1" applyFont="1" applyBorder="1" applyAlignment="1" applyProtection="1">
      <alignment horizontal="center"/>
      <protection locked="0"/>
    </xf>
    <xf numFmtId="0" fontId="37" fillId="5" borderId="22" xfId="0" applyFont="1" applyFill="1" applyBorder="1" applyAlignment="1" applyProtection="1">
      <alignment horizontal="center"/>
      <protection/>
    </xf>
    <xf numFmtId="0" fontId="37" fillId="0" borderId="21" xfId="0" applyFont="1" applyBorder="1" applyAlignment="1">
      <alignment/>
    </xf>
    <xf numFmtId="0" fontId="37" fillId="5" borderId="21" xfId="0" applyFont="1" applyFill="1" applyBorder="1" applyAlignment="1" applyProtection="1">
      <alignment horizontal="center"/>
      <protection locked="0"/>
    </xf>
    <xf numFmtId="2" fontId="37" fillId="0" borderId="21" xfId="0" applyNumberFormat="1" applyFont="1" applyBorder="1" applyAlignment="1" applyProtection="1">
      <alignment horizontal="center"/>
      <protection locked="0"/>
    </xf>
    <xf numFmtId="0" fontId="30" fillId="5" borderId="23" xfId="0" applyFont="1" applyFill="1" applyBorder="1" applyAlignment="1" applyProtection="1">
      <alignment horizontal="center" vertical="center" wrapText="1"/>
      <protection/>
    </xf>
    <xf numFmtId="2" fontId="37" fillId="6" borderId="23" xfId="0" applyNumberFormat="1" applyFont="1" applyFill="1" applyBorder="1" applyAlignment="1" applyProtection="1">
      <alignment horizontal="center"/>
      <protection/>
    </xf>
    <xf numFmtId="2" fontId="37" fillId="6" borderId="24" xfId="0" applyNumberFormat="1" applyFont="1" applyFill="1" applyBorder="1" applyAlignment="1" applyProtection="1">
      <alignment horizontal="center"/>
      <protection/>
    </xf>
    <xf numFmtId="2" fontId="36" fillId="9" borderId="20" xfId="0" applyNumberFormat="1" applyFont="1" applyFill="1" applyBorder="1" applyAlignment="1" applyProtection="1">
      <alignment horizontal="center"/>
      <protection/>
    </xf>
    <xf numFmtId="2" fontId="36" fillId="7" borderId="20" xfId="0" applyNumberFormat="1" applyFont="1" applyFill="1" applyBorder="1" applyAlignment="1" applyProtection="1">
      <alignment horizontal="center"/>
      <protection/>
    </xf>
    <xf numFmtId="2" fontId="40" fillId="5" borderId="20" xfId="0" applyNumberFormat="1" applyFont="1" applyFill="1" applyBorder="1" applyAlignment="1" applyProtection="1">
      <alignment horizontal="center"/>
      <protection/>
    </xf>
    <xf numFmtId="2" fontId="40" fillId="9" borderId="20" xfId="0" applyNumberFormat="1" applyFont="1" applyFill="1" applyBorder="1" applyAlignment="1" applyProtection="1">
      <alignment horizontal="center"/>
      <protection/>
    </xf>
    <xf numFmtId="2" fontId="40" fillId="7" borderId="20" xfId="0" applyNumberFormat="1" applyFont="1" applyFill="1" applyBorder="1" applyAlignment="1" applyProtection="1">
      <alignment horizontal="center"/>
      <protection/>
    </xf>
    <xf numFmtId="2" fontId="40" fillId="5" borderId="21" xfId="0" applyNumberFormat="1" applyFont="1" applyFill="1" applyBorder="1" applyAlignment="1" applyProtection="1">
      <alignment horizontal="center"/>
      <protection/>
    </xf>
    <xf numFmtId="2" fontId="40" fillId="8" borderId="20" xfId="0" applyNumberFormat="1" applyFont="1" applyFill="1" applyBorder="1" applyAlignment="1" applyProtection="1">
      <alignment horizontal="center"/>
      <protection/>
    </xf>
    <xf numFmtId="2" fontId="39" fillId="5" borderId="20" xfId="0" applyNumberFormat="1" applyFont="1" applyFill="1" applyBorder="1" applyAlignment="1" applyProtection="1">
      <alignment horizontal="center"/>
      <protection/>
    </xf>
    <xf numFmtId="2" fontId="39" fillId="6" borderId="23" xfId="0" applyNumberFormat="1" applyFont="1" applyFill="1" applyBorder="1" applyAlignment="1" applyProtection="1">
      <alignment horizontal="center"/>
      <protection/>
    </xf>
    <xf numFmtId="165" fontId="36" fillId="5" borderId="20" xfId="0" applyNumberFormat="1" applyFont="1" applyFill="1" applyBorder="1" applyAlignment="1" applyProtection="1">
      <alignment horizontal="center"/>
      <protection/>
    </xf>
    <xf numFmtId="165" fontId="36" fillId="5" borderId="21" xfId="0" applyNumberFormat="1" applyFont="1" applyFill="1" applyBorder="1" applyAlignment="1" applyProtection="1">
      <alignment horizontal="center"/>
      <protection/>
    </xf>
    <xf numFmtId="165" fontId="39" fillId="5" borderId="20" xfId="0" applyNumberFormat="1" applyFont="1" applyFill="1" applyBorder="1" applyAlignment="1" applyProtection="1">
      <alignment horizontal="center"/>
      <protection/>
    </xf>
    <xf numFmtId="0" fontId="39" fillId="5" borderId="20" xfId="0" applyNumberFormat="1" applyFont="1" applyFill="1" applyBorder="1" applyAlignment="1" applyProtection="1">
      <alignment horizontal="center"/>
      <protection/>
    </xf>
    <xf numFmtId="0" fontId="39" fillId="5" borderId="19" xfId="0" applyFont="1" applyFill="1" applyBorder="1" applyAlignment="1" applyProtection="1">
      <alignment horizontal="center"/>
      <protection/>
    </xf>
    <xf numFmtId="0" fontId="16" fillId="0" borderId="25" xfId="0" applyFont="1" applyBorder="1" applyAlignment="1" applyProtection="1">
      <alignment horizontal="center"/>
      <protection/>
    </xf>
    <xf numFmtId="0" fontId="16" fillId="0" borderId="26" xfId="0" applyFont="1" applyBorder="1" applyAlignment="1" applyProtection="1">
      <alignment horizontal="center"/>
      <protection/>
    </xf>
    <xf numFmtId="0" fontId="20" fillId="0" borderId="26" xfId="0" applyNumberFormat="1" applyFont="1" applyBorder="1" applyAlignment="1" applyProtection="1">
      <alignment horizontal="center"/>
      <protection/>
    </xf>
    <xf numFmtId="0" fontId="20" fillId="0" borderId="26" xfId="0" applyNumberFormat="1" applyFont="1" applyFill="1" applyBorder="1" applyAlignment="1" applyProtection="1">
      <alignment horizontal="center"/>
      <protection/>
    </xf>
    <xf numFmtId="2" fontId="20" fillId="0" borderId="26" xfId="0" applyNumberFormat="1" applyFont="1" applyBorder="1" applyAlignment="1" applyProtection="1">
      <alignment horizontal="center"/>
      <protection/>
    </xf>
    <xf numFmtId="0" fontId="20" fillId="0" borderId="26" xfId="0" applyFont="1" applyBorder="1" applyAlignment="1" applyProtection="1">
      <alignment horizontal="center"/>
      <protection/>
    </xf>
    <xf numFmtId="0" fontId="20" fillId="0" borderId="27" xfId="0" applyNumberFormat="1" applyFont="1" applyBorder="1" applyAlignment="1" applyProtection="1">
      <alignment horizontal="center"/>
      <protection/>
    </xf>
    <xf numFmtId="0" fontId="14" fillId="0" borderId="28" xfId="0" applyFont="1" applyBorder="1" applyAlignment="1" applyProtection="1">
      <alignment horizontal="center"/>
      <protection/>
    </xf>
    <xf numFmtId="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2" fontId="0" fillId="0" borderId="29" xfId="0" applyNumberFormat="1" applyBorder="1" applyAlignment="1" applyProtection="1">
      <alignment horizontal="center"/>
      <protection/>
    </xf>
    <xf numFmtId="0" fontId="14" fillId="0" borderId="28" xfId="0" applyFont="1" applyFill="1" applyBorder="1" applyAlignment="1">
      <alignment horizontal="center"/>
    </xf>
    <xf numFmtId="0" fontId="0" fillId="0" borderId="0" xfId="0" applyBorder="1" applyAlignment="1">
      <alignment/>
    </xf>
    <xf numFmtId="2" fontId="0" fillId="0" borderId="0" xfId="0" applyNumberFormat="1" applyBorder="1" applyAlignment="1" applyProtection="1">
      <alignment horizontal="center"/>
      <protection locked="0"/>
    </xf>
    <xf numFmtId="2" fontId="0" fillId="0" borderId="29" xfId="0" applyNumberFormat="1" applyBorder="1" applyAlignment="1" applyProtection="1">
      <alignment horizontal="center"/>
      <protection locked="0"/>
    </xf>
    <xf numFmtId="0" fontId="14" fillId="0" borderId="30" xfId="0" applyFont="1" applyFill="1" applyBorder="1" applyAlignment="1">
      <alignment horizontal="center"/>
    </xf>
    <xf numFmtId="0" fontId="0" fillId="0" borderId="31" xfId="0" applyBorder="1" applyAlignment="1">
      <alignment/>
    </xf>
    <xf numFmtId="2" fontId="0" fillId="0" borderId="31" xfId="0" applyNumberFormat="1" applyBorder="1" applyAlignment="1" applyProtection="1">
      <alignment horizontal="center"/>
      <protection locked="0"/>
    </xf>
    <xf numFmtId="2" fontId="0" fillId="0" borderId="31" xfId="0" applyNumberFormat="1" applyFill="1" applyBorder="1" applyAlignment="1">
      <alignment horizontal="center"/>
    </xf>
    <xf numFmtId="0" fontId="0" fillId="0" borderId="31" xfId="0" applyFill="1" applyBorder="1" applyAlignment="1">
      <alignment horizontal="center"/>
    </xf>
    <xf numFmtId="2" fontId="0" fillId="0" borderId="32" xfId="0" applyNumberFormat="1" applyBorder="1" applyAlignment="1" applyProtection="1">
      <alignment horizontal="center"/>
      <protection locked="0"/>
    </xf>
    <xf numFmtId="0" fontId="0" fillId="0" borderId="33" xfId="0" applyBorder="1" applyAlignment="1" applyProtection="1">
      <alignment/>
      <protection/>
    </xf>
    <xf numFmtId="0" fontId="0" fillId="0" borderId="33" xfId="0" applyBorder="1" applyAlignment="1">
      <alignment/>
    </xf>
    <xf numFmtId="2" fontId="0" fillId="0" borderId="33" xfId="0" applyNumberFormat="1" applyBorder="1" applyAlignment="1" applyProtection="1">
      <alignment horizontal="center"/>
      <protection locked="0"/>
    </xf>
    <xf numFmtId="165" fontId="0" fillId="0" borderId="33" xfId="0" applyNumberFormat="1" applyBorder="1" applyAlignment="1" applyProtection="1">
      <alignment horizontal="center"/>
      <protection locked="0"/>
    </xf>
    <xf numFmtId="0" fontId="0" fillId="0" borderId="34" xfId="0" applyBorder="1" applyAlignment="1" applyProtection="1">
      <alignment/>
      <protection/>
    </xf>
    <xf numFmtId="0" fontId="0" fillId="0" borderId="35" xfId="0" applyBorder="1" applyAlignment="1" applyProtection="1">
      <alignment/>
      <protection/>
    </xf>
    <xf numFmtId="0" fontId="5" fillId="5" borderId="35" xfId="0" applyFont="1" applyFill="1" applyBorder="1" applyAlignment="1" applyProtection="1">
      <alignment horizontal="center"/>
      <protection locked="0"/>
    </xf>
    <xf numFmtId="0" fontId="6" fillId="5" borderId="35" xfId="0" applyFont="1" applyFill="1" applyBorder="1" applyAlignment="1" applyProtection="1">
      <alignment horizontal="center" vertical="center" wrapText="1"/>
      <protection/>
    </xf>
    <xf numFmtId="2" fontId="12" fillId="6" borderId="35" xfId="0" applyNumberFormat="1" applyFont="1" applyFill="1" applyBorder="1" applyAlignment="1" applyProtection="1">
      <alignment horizontal="center"/>
      <protection/>
    </xf>
    <xf numFmtId="0" fontId="0" fillId="0" borderId="36" xfId="0" applyBorder="1" applyAlignment="1" applyProtection="1">
      <alignment/>
      <protection/>
    </xf>
    <xf numFmtId="0" fontId="0" fillId="0" borderId="37" xfId="0" applyBorder="1" applyAlignment="1">
      <alignment/>
    </xf>
    <xf numFmtId="2" fontId="0" fillId="0" borderId="37" xfId="0" applyNumberFormat="1" applyBorder="1" applyAlignment="1" applyProtection="1">
      <alignment horizontal="center"/>
      <protection locked="0"/>
    </xf>
    <xf numFmtId="165" fontId="0" fillId="0" borderId="37" xfId="0" applyNumberFormat="1" applyBorder="1" applyAlignment="1" applyProtection="1">
      <alignment horizontal="center"/>
      <protection locked="0"/>
    </xf>
    <xf numFmtId="0" fontId="25" fillId="5" borderId="19" xfId="0" applyFont="1" applyFill="1" applyBorder="1" applyAlignment="1" applyProtection="1">
      <alignment/>
      <protection/>
    </xf>
    <xf numFmtId="0" fontId="24" fillId="7" borderId="20" xfId="0" applyFont="1" applyFill="1" applyBorder="1" applyAlignment="1" applyProtection="1">
      <alignment horizontal="center"/>
      <protection/>
    </xf>
    <xf numFmtId="0" fontId="24" fillId="8" borderId="20" xfId="0" applyFont="1" applyFill="1" applyBorder="1" applyAlignment="1" applyProtection="1">
      <alignment horizontal="center"/>
      <protection/>
    </xf>
    <xf numFmtId="0" fontId="24" fillId="4" borderId="20" xfId="0" applyFont="1" applyFill="1" applyBorder="1" applyAlignment="1" applyProtection="1">
      <alignment horizontal="center"/>
      <protection/>
    </xf>
    <xf numFmtId="0" fontId="27" fillId="6" borderId="20" xfId="0" applyFont="1" applyFill="1" applyBorder="1" applyAlignment="1" applyProtection="1">
      <alignment horizontal="center"/>
      <protection/>
    </xf>
    <xf numFmtId="0" fontId="28" fillId="5" borderId="20" xfId="0" applyFont="1" applyFill="1" applyBorder="1" applyAlignment="1" applyProtection="1">
      <alignment horizontal="center"/>
      <protection/>
    </xf>
    <xf numFmtId="0" fontId="28" fillId="0" borderId="20" xfId="0" applyFont="1" applyFill="1" applyBorder="1" applyAlignment="1" applyProtection="1">
      <alignment horizontal="center"/>
      <protection/>
    </xf>
    <xf numFmtId="0" fontId="29" fillId="5" borderId="20" xfId="0" applyFont="1" applyFill="1" applyBorder="1" applyAlignment="1" applyProtection="1">
      <alignment horizontal="center"/>
      <protection/>
    </xf>
    <xf numFmtId="0" fontId="41" fillId="5" borderId="23" xfId="0" applyFont="1" applyFill="1" applyBorder="1" applyAlignment="1" applyProtection="1">
      <alignment horizontal="center"/>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0" fillId="0" borderId="43" xfId="0" applyBorder="1" applyAlignment="1">
      <alignment/>
    </xf>
    <xf numFmtId="0" fontId="42" fillId="0" borderId="43" xfId="0" applyFont="1" applyBorder="1" applyAlignment="1" applyProtection="1">
      <alignment/>
      <protection/>
    </xf>
    <xf numFmtId="0" fontId="0" fillId="0" borderId="43" xfId="0" applyBorder="1" applyAlignment="1" applyProtection="1">
      <alignment/>
      <protection/>
    </xf>
    <xf numFmtId="0" fontId="4" fillId="0" borderId="43" xfId="0" applyFont="1" applyBorder="1" applyAlignment="1" applyProtection="1">
      <alignment/>
      <protection/>
    </xf>
    <xf numFmtId="0" fontId="4" fillId="0" borderId="44" xfId="0" applyFont="1" applyBorder="1" applyAlignment="1" applyProtection="1">
      <alignment/>
      <protection/>
    </xf>
    <xf numFmtId="0" fontId="0" fillId="0" borderId="45" xfId="0" applyBorder="1" applyAlignment="1" applyProtection="1">
      <alignment/>
      <protection/>
    </xf>
    <xf numFmtId="0" fontId="0" fillId="0" borderId="46" xfId="0" applyBorder="1" applyAlignment="1">
      <alignment/>
    </xf>
    <xf numFmtId="0" fontId="42" fillId="0" borderId="46" xfId="0" applyFont="1" applyBorder="1" applyAlignment="1" applyProtection="1">
      <alignment/>
      <protection/>
    </xf>
    <xf numFmtId="0" fontId="0" fillId="0" borderId="46" xfId="0" applyBorder="1" applyAlignment="1" applyProtection="1">
      <alignment/>
      <protection/>
    </xf>
    <xf numFmtId="0" fontId="4" fillId="0" borderId="46" xfId="0" applyFont="1" applyBorder="1" applyAlignment="1" applyProtection="1">
      <alignment/>
      <protection/>
    </xf>
    <xf numFmtId="0" fontId="4" fillId="0" borderId="47" xfId="0" applyFont="1" applyBorder="1" applyAlignment="1" applyProtection="1">
      <alignment/>
      <protection/>
    </xf>
    <xf numFmtId="0" fontId="17" fillId="0" borderId="0" xfId="0" applyFont="1" applyAlignment="1" applyProtection="1">
      <alignment horizontal="center"/>
      <protection/>
    </xf>
    <xf numFmtId="0" fontId="14" fillId="6" borderId="5" xfId="0" applyFont="1" applyFill="1" applyBorder="1" applyAlignment="1" applyProtection="1">
      <alignment horizontal="center"/>
      <protection/>
    </xf>
    <xf numFmtId="0" fontId="14" fillId="4" borderId="48" xfId="0" applyFont="1" applyFill="1" applyBorder="1" applyAlignment="1" applyProtection="1">
      <alignment horizontal="center"/>
      <protection/>
    </xf>
    <xf numFmtId="0" fontId="14" fillId="4" borderId="49"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48"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48"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48" xfId="0" applyNumberFormat="1" applyFont="1" applyFill="1" applyBorder="1" applyAlignment="1">
      <alignment horizontal="center"/>
    </xf>
    <xf numFmtId="2" fontId="14" fillId="6" borderId="4" xfId="0" applyNumberFormat="1" applyFont="1" applyFill="1" applyBorder="1" applyAlignment="1">
      <alignment horizontal="center"/>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xdr:row>
      <xdr:rowOff>19050</xdr:rowOff>
    </xdr:from>
    <xdr:to>
      <xdr:col>3</xdr:col>
      <xdr:colOff>628650</xdr:colOff>
      <xdr:row>5</xdr:row>
      <xdr:rowOff>247650</xdr:rowOff>
    </xdr:to>
    <xdr:pic>
      <xdr:nvPicPr>
        <xdr:cNvPr id="1" name="Picture 2"/>
        <xdr:cNvPicPr preferRelativeResize="1">
          <a:picLocks noChangeAspect="1"/>
        </xdr:cNvPicPr>
      </xdr:nvPicPr>
      <xdr:blipFill>
        <a:blip r:embed="rId1"/>
        <a:stretch>
          <a:fillRect/>
        </a:stretch>
      </xdr:blipFill>
      <xdr:spPr>
        <a:xfrm>
          <a:off x="1552575" y="1047750"/>
          <a:ext cx="619125" cy="228600"/>
        </a:xfrm>
        <a:prstGeom prst="rect">
          <a:avLst/>
        </a:prstGeom>
        <a:noFill/>
        <a:ln w="9525" cmpd="sng">
          <a:noFill/>
        </a:ln>
      </xdr:spPr>
    </xdr:pic>
    <xdr:clientData/>
  </xdr:twoCellAnchor>
  <xdr:twoCellAnchor editAs="oneCell">
    <xdr:from>
      <xdr:col>3</xdr:col>
      <xdr:colOff>47625</xdr:colOff>
      <xdr:row>21</xdr:row>
      <xdr:rowOff>57150</xdr:rowOff>
    </xdr:from>
    <xdr:to>
      <xdr:col>3</xdr:col>
      <xdr:colOff>581025</xdr:colOff>
      <xdr:row>21</xdr:row>
      <xdr:rowOff>219075</xdr:rowOff>
    </xdr:to>
    <xdr:pic>
      <xdr:nvPicPr>
        <xdr:cNvPr id="2" name="Picture 3"/>
        <xdr:cNvPicPr preferRelativeResize="1">
          <a:picLocks noChangeAspect="1"/>
        </xdr:cNvPicPr>
      </xdr:nvPicPr>
      <xdr:blipFill>
        <a:blip r:embed="rId2"/>
        <a:stretch>
          <a:fillRect/>
        </a:stretch>
      </xdr:blipFill>
      <xdr:spPr>
        <a:xfrm>
          <a:off x="1590675" y="5505450"/>
          <a:ext cx="533400" cy="161925"/>
        </a:xfrm>
        <a:prstGeom prst="rect">
          <a:avLst/>
        </a:prstGeom>
        <a:noFill/>
        <a:ln w="9525" cmpd="sng">
          <a:noFill/>
        </a:ln>
      </xdr:spPr>
    </xdr:pic>
    <xdr:clientData/>
  </xdr:twoCellAnchor>
  <xdr:twoCellAnchor editAs="oneCell">
    <xdr:from>
      <xdr:col>3</xdr:col>
      <xdr:colOff>19050</xdr:colOff>
      <xdr:row>22</xdr:row>
      <xdr:rowOff>28575</xdr:rowOff>
    </xdr:from>
    <xdr:to>
      <xdr:col>3</xdr:col>
      <xdr:colOff>581025</xdr:colOff>
      <xdr:row>22</xdr:row>
      <xdr:rowOff>228600</xdr:rowOff>
    </xdr:to>
    <xdr:pic>
      <xdr:nvPicPr>
        <xdr:cNvPr id="3" name="Picture 4"/>
        <xdr:cNvPicPr preferRelativeResize="1">
          <a:picLocks noChangeAspect="1"/>
        </xdr:cNvPicPr>
      </xdr:nvPicPr>
      <xdr:blipFill>
        <a:blip r:embed="rId3"/>
        <a:stretch>
          <a:fillRect/>
        </a:stretch>
      </xdr:blipFill>
      <xdr:spPr>
        <a:xfrm>
          <a:off x="1562100" y="5753100"/>
          <a:ext cx="561975" cy="200025"/>
        </a:xfrm>
        <a:prstGeom prst="rect">
          <a:avLst/>
        </a:prstGeom>
        <a:noFill/>
        <a:ln w="9525" cmpd="sng">
          <a:noFill/>
        </a:ln>
      </xdr:spPr>
    </xdr:pic>
    <xdr:clientData/>
  </xdr:twoCellAnchor>
  <xdr:twoCellAnchor editAs="oneCell">
    <xdr:from>
      <xdr:col>3</xdr:col>
      <xdr:colOff>9525</xdr:colOff>
      <xdr:row>6</xdr:row>
      <xdr:rowOff>19050</xdr:rowOff>
    </xdr:from>
    <xdr:to>
      <xdr:col>3</xdr:col>
      <xdr:colOff>628650</xdr:colOff>
      <xdr:row>6</xdr:row>
      <xdr:rowOff>247650</xdr:rowOff>
    </xdr:to>
    <xdr:pic>
      <xdr:nvPicPr>
        <xdr:cNvPr id="4" name="Picture 5"/>
        <xdr:cNvPicPr preferRelativeResize="1">
          <a:picLocks noChangeAspect="1"/>
        </xdr:cNvPicPr>
      </xdr:nvPicPr>
      <xdr:blipFill>
        <a:blip r:embed="rId1"/>
        <a:stretch>
          <a:fillRect/>
        </a:stretch>
      </xdr:blipFill>
      <xdr:spPr>
        <a:xfrm>
          <a:off x="1552575" y="1323975"/>
          <a:ext cx="619125" cy="228600"/>
        </a:xfrm>
        <a:prstGeom prst="rect">
          <a:avLst/>
        </a:prstGeom>
        <a:noFill/>
        <a:ln w="9525" cmpd="sng">
          <a:noFill/>
        </a:ln>
      </xdr:spPr>
    </xdr:pic>
    <xdr:clientData/>
  </xdr:twoCellAnchor>
  <xdr:twoCellAnchor editAs="oneCell">
    <xdr:from>
      <xdr:col>3</xdr:col>
      <xdr:colOff>9525</xdr:colOff>
      <xdr:row>7</xdr:row>
      <xdr:rowOff>19050</xdr:rowOff>
    </xdr:from>
    <xdr:to>
      <xdr:col>3</xdr:col>
      <xdr:colOff>628650</xdr:colOff>
      <xdr:row>7</xdr:row>
      <xdr:rowOff>247650</xdr:rowOff>
    </xdr:to>
    <xdr:pic>
      <xdr:nvPicPr>
        <xdr:cNvPr id="5" name="Picture 6"/>
        <xdr:cNvPicPr preferRelativeResize="1">
          <a:picLocks noChangeAspect="1"/>
        </xdr:cNvPicPr>
      </xdr:nvPicPr>
      <xdr:blipFill>
        <a:blip r:embed="rId1"/>
        <a:stretch>
          <a:fillRect/>
        </a:stretch>
      </xdr:blipFill>
      <xdr:spPr>
        <a:xfrm>
          <a:off x="1552575" y="1600200"/>
          <a:ext cx="619125" cy="228600"/>
        </a:xfrm>
        <a:prstGeom prst="rect">
          <a:avLst/>
        </a:prstGeom>
        <a:noFill/>
        <a:ln w="9525" cmpd="sng">
          <a:noFill/>
        </a:ln>
      </xdr:spPr>
    </xdr:pic>
    <xdr:clientData/>
  </xdr:twoCellAnchor>
  <xdr:twoCellAnchor editAs="oneCell">
    <xdr:from>
      <xdr:col>3</xdr:col>
      <xdr:colOff>9525</xdr:colOff>
      <xdr:row>8</xdr:row>
      <xdr:rowOff>19050</xdr:rowOff>
    </xdr:from>
    <xdr:to>
      <xdr:col>3</xdr:col>
      <xdr:colOff>628650</xdr:colOff>
      <xdr:row>8</xdr:row>
      <xdr:rowOff>247650</xdr:rowOff>
    </xdr:to>
    <xdr:pic>
      <xdr:nvPicPr>
        <xdr:cNvPr id="6" name="Picture 7"/>
        <xdr:cNvPicPr preferRelativeResize="1">
          <a:picLocks noChangeAspect="1"/>
        </xdr:cNvPicPr>
      </xdr:nvPicPr>
      <xdr:blipFill>
        <a:blip r:embed="rId1"/>
        <a:stretch>
          <a:fillRect/>
        </a:stretch>
      </xdr:blipFill>
      <xdr:spPr>
        <a:xfrm>
          <a:off x="1552575" y="1876425"/>
          <a:ext cx="619125" cy="228600"/>
        </a:xfrm>
        <a:prstGeom prst="rect">
          <a:avLst/>
        </a:prstGeom>
        <a:noFill/>
        <a:ln w="9525" cmpd="sng">
          <a:noFill/>
        </a:ln>
      </xdr:spPr>
    </xdr:pic>
    <xdr:clientData/>
  </xdr:twoCellAnchor>
  <xdr:twoCellAnchor editAs="oneCell">
    <xdr:from>
      <xdr:col>3</xdr:col>
      <xdr:colOff>9525</xdr:colOff>
      <xdr:row>9</xdr:row>
      <xdr:rowOff>19050</xdr:rowOff>
    </xdr:from>
    <xdr:to>
      <xdr:col>3</xdr:col>
      <xdr:colOff>628650</xdr:colOff>
      <xdr:row>9</xdr:row>
      <xdr:rowOff>247650</xdr:rowOff>
    </xdr:to>
    <xdr:pic>
      <xdr:nvPicPr>
        <xdr:cNvPr id="7" name="Picture 8"/>
        <xdr:cNvPicPr preferRelativeResize="1">
          <a:picLocks noChangeAspect="1"/>
        </xdr:cNvPicPr>
      </xdr:nvPicPr>
      <xdr:blipFill>
        <a:blip r:embed="rId1"/>
        <a:stretch>
          <a:fillRect/>
        </a:stretch>
      </xdr:blipFill>
      <xdr:spPr>
        <a:xfrm>
          <a:off x="1552575" y="2152650"/>
          <a:ext cx="619125" cy="228600"/>
        </a:xfrm>
        <a:prstGeom prst="rect">
          <a:avLst/>
        </a:prstGeom>
        <a:noFill/>
        <a:ln w="9525" cmpd="sng">
          <a:noFill/>
        </a:ln>
      </xdr:spPr>
    </xdr:pic>
    <xdr:clientData/>
  </xdr:twoCellAnchor>
  <xdr:twoCellAnchor editAs="oneCell">
    <xdr:from>
      <xdr:col>3</xdr:col>
      <xdr:colOff>9525</xdr:colOff>
      <xdr:row>10</xdr:row>
      <xdr:rowOff>19050</xdr:rowOff>
    </xdr:from>
    <xdr:to>
      <xdr:col>3</xdr:col>
      <xdr:colOff>628650</xdr:colOff>
      <xdr:row>10</xdr:row>
      <xdr:rowOff>247650</xdr:rowOff>
    </xdr:to>
    <xdr:pic>
      <xdr:nvPicPr>
        <xdr:cNvPr id="8" name="Picture 9"/>
        <xdr:cNvPicPr preferRelativeResize="1">
          <a:picLocks noChangeAspect="1"/>
        </xdr:cNvPicPr>
      </xdr:nvPicPr>
      <xdr:blipFill>
        <a:blip r:embed="rId1"/>
        <a:stretch>
          <a:fillRect/>
        </a:stretch>
      </xdr:blipFill>
      <xdr:spPr>
        <a:xfrm>
          <a:off x="1552575" y="2428875"/>
          <a:ext cx="619125" cy="228600"/>
        </a:xfrm>
        <a:prstGeom prst="rect">
          <a:avLst/>
        </a:prstGeom>
        <a:noFill/>
        <a:ln w="9525" cmpd="sng">
          <a:noFill/>
        </a:ln>
      </xdr:spPr>
    </xdr:pic>
    <xdr:clientData/>
  </xdr:twoCellAnchor>
  <xdr:twoCellAnchor editAs="oneCell">
    <xdr:from>
      <xdr:col>3</xdr:col>
      <xdr:colOff>9525</xdr:colOff>
      <xdr:row>11</xdr:row>
      <xdr:rowOff>19050</xdr:rowOff>
    </xdr:from>
    <xdr:to>
      <xdr:col>3</xdr:col>
      <xdr:colOff>628650</xdr:colOff>
      <xdr:row>11</xdr:row>
      <xdr:rowOff>247650</xdr:rowOff>
    </xdr:to>
    <xdr:pic>
      <xdr:nvPicPr>
        <xdr:cNvPr id="9" name="Picture 10"/>
        <xdr:cNvPicPr preferRelativeResize="1">
          <a:picLocks noChangeAspect="1"/>
        </xdr:cNvPicPr>
      </xdr:nvPicPr>
      <xdr:blipFill>
        <a:blip r:embed="rId1"/>
        <a:stretch>
          <a:fillRect/>
        </a:stretch>
      </xdr:blipFill>
      <xdr:spPr>
        <a:xfrm>
          <a:off x="1552575" y="2705100"/>
          <a:ext cx="619125" cy="228600"/>
        </a:xfrm>
        <a:prstGeom prst="rect">
          <a:avLst/>
        </a:prstGeom>
        <a:noFill/>
        <a:ln w="9525" cmpd="sng">
          <a:noFill/>
        </a:ln>
      </xdr:spPr>
    </xdr:pic>
    <xdr:clientData/>
  </xdr:twoCellAnchor>
  <xdr:twoCellAnchor editAs="oneCell">
    <xdr:from>
      <xdr:col>3</xdr:col>
      <xdr:colOff>9525</xdr:colOff>
      <xdr:row>12</xdr:row>
      <xdr:rowOff>19050</xdr:rowOff>
    </xdr:from>
    <xdr:to>
      <xdr:col>3</xdr:col>
      <xdr:colOff>628650</xdr:colOff>
      <xdr:row>12</xdr:row>
      <xdr:rowOff>247650</xdr:rowOff>
    </xdr:to>
    <xdr:pic>
      <xdr:nvPicPr>
        <xdr:cNvPr id="10" name="Picture 11"/>
        <xdr:cNvPicPr preferRelativeResize="1">
          <a:picLocks noChangeAspect="1"/>
        </xdr:cNvPicPr>
      </xdr:nvPicPr>
      <xdr:blipFill>
        <a:blip r:embed="rId1"/>
        <a:stretch>
          <a:fillRect/>
        </a:stretch>
      </xdr:blipFill>
      <xdr:spPr>
        <a:xfrm>
          <a:off x="1552575" y="2981325"/>
          <a:ext cx="619125" cy="228600"/>
        </a:xfrm>
        <a:prstGeom prst="rect">
          <a:avLst/>
        </a:prstGeom>
        <a:noFill/>
        <a:ln w="9525" cmpd="sng">
          <a:noFill/>
        </a:ln>
      </xdr:spPr>
    </xdr:pic>
    <xdr:clientData/>
  </xdr:twoCellAnchor>
  <xdr:twoCellAnchor editAs="oneCell">
    <xdr:from>
      <xdr:col>3</xdr:col>
      <xdr:colOff>9525</xdr:colOff>
      <xdr:row>13</xdr:row>
      <xdr:rowOff>19050</xdr:rowOff>
    </xdr:from>
    <xdr:to>
      <xdr:col>3</xdr:col>
      <xdr:colOff>628650</xdr:colOff>
      <xdr:row>13</xdr:row>
      <xdr:rowOff>247650</xdr:rowOff>
    </xdr:to>
    <xdr:pic>
      <xdr:nvPicPr>
        <xdr:cNvPr id="11" name="Picture 12"/>
        <xdr:cNvPicPr preferRelativeResize="1">
          <a:picLocks noChangeAspect="1"/>
        </xdr:cNvPicPr>
      </xdr:nvPicPr>
      <xdr:blipFill>
        <a:blip r:embed="rId1"/>
        <a:stretch>
          <a:fillRect/>
        </a:stretch>
      </xdr:blipFill>
      <xdr:spPr>
        <a:xfrm>
          <a:off x="1552575" y="3257550"/>
          <a:ext cx="619125" cy="228600"/>
        </a:xfrm>
        <a:prstGeom prst="rect">
          <a:avLst/>
        </a:prstGeom>
        <a:noFill/>
        <a:ln w="9525" cmpd="sng">
          <a:noFill/>
        </a:ln>
      </xdr:spPr>
    </xdr:pic>
    <xdr:clientData/>
  </xdr:twoCellAnchor>
  <xdr:twoCellAnchor editAs="oneCell">
    <xdr:from>
      <xdr:col>3</xdr:col>
      <xdr:colOff>9525</xdr:colOff>
      <xdr:row>14</xdr:row>
      <xdr:rowOff>19050</xdr:rowOff>
    </xdr:from>
    <xdr:to>
      <xdr:col>3</xdr:col>
      <xdr:colOff>628650</xdr:colOff>
      <xdr:row>14</xdr:row>
      <xdr:rowOff>247650</xdr:rowOff>
    </xdr:to>
    <xdr:pic>
      <xdr:nvPicPr>
        <xdr:cNvPr id="12" name="Picture 13"/>
        <xdr:cNvPicPr preferRelativeResize="1">
          <a:picLocks noChangeAspect="1"/>
        </xdr:cNvPicPr>
      </xdr:nvPicPr>
      <xdr:blipFill>
        <a:blip r:embed="rId1"/>
        <a:stretch>
          <a:fillRect/>
        </a:stretch>
      </xdr:blipFill>
      <xdr:spPr>
        <a:xfrm>
          <a:off x="1552575" y="3533775"/>
          <a:ext cx="619125" cy="228600"/>
        </a:xfrm>
        <a:prstGeom prst="rect">
          <a:avLst/>
        </a:prstGeom>
        <a:noFill/>
        <a:ln w="9525" cmpd="sng">
          <a:noFill/>
        </a:ln>
      </xdr:spPr>
    </xdr:pic>
    <xdr:clientData/>
  </xdr:twoCellAnchor>
  <xdr:twoCellAnchor editAs="oneCell">
    <xdr:from>
      <xdr:col>3</xdr:col>
      <xdr:colOff>9525</xdr:colOff>
      <xdr:row>15</xdr:row>
      <xdr:rowOff>19050</xdr:rowOff>
    </xdr:from>
    <xdr:to>
      <xdr:col>3</xdr:col>
      <xdr:colOff>628650</xdr:colOff>
      <xdr:row>15</xdr:row>
      <xdr:rowOff>247650</xdr:rowOff>
    </xdr:to>
    <xdr:pic>
      <xdr:nvPicPr>
        <xdr:cNvPr id="13" name="Picture 14"/>
        <xdr:cNvPicPr preferRelativeResize="1">
          <a:picLocks noChangeAspect="1"/>
        </xdr:cNvPicPr>
      </xdr:nvPicPr>
      <xdr:blipFill>
        <a:blip r:embed="rId1"/>
        <a:stretch>
          <a:fillRect/>
        </a:stretch>
      </xdr:blipFill>
      <xdr:spPr>
        <a:xfrm>
          <a:off x="1552575" y="3810000"/>
          <a:ext cx="619125" cy="228600"/>
        </a:xfrm>
        <a:prstGeom prst="rect">
          <a:avLst/>
        </a:prstGeom>
        <a:noFill/>
        <a:ln w="9525" cmpd="sng">
          <a:noFill/>
        </a:ln>
      </xdr:spPr>
    </xdr:pic>
    <xdr:clientData/>
  </xdr:twoCellAnchor>
  <xdr:twoCellAnchor editAs="oneCell">
    <xdr:from>
      <xdr:col>3</xdr:col>
      <xdr:colOff>9525</xdr:colOff>
      <xdr:row>16</xdr:row>
      <xdr:rowOff>19050</xdr:rowOff>
    </xdr:from>
    <xdr:to>
      <xdr:col>3</xdr:col>
      <xdr:colOff>628650</xdr:colOff>
      <xdr:row>16</xdr:row>
      <xdr:rowOff>247650</xdr:rowOff>
    </xdr:to>
    <xdr:pic>
      <xdr:nvPicPr>
        <xdr:cNvPr id="14" name="Picture 15"/>
        <xdr:cNvPicPr preferRelativeResize="1">
          <a:picLocks noChangeAspect="1"/>
        </xdr:cNvPicPr>
      </xdr:nvPicPr>
      <xdr:blipFill>
        <a:blip r:embed="rId1"/>
        <a:stretch>
          <a:fillRect/>
        </a:stretch>
      </xdr:blipFill>
      <xdr:spPr>
        <a:xfrm>
          <a:off x="1552575" y="4086225"/>
          <a:ext cx="619125" cy="228600"/>
        </a:xfrm>
        <a:prstGeom prst="rect">
          <a:avLst/>
        </a:prstGeom>
        <a:noFill/>
        <a:ln w="9525" cmpd="sng">
          <a:noFill/>
        </a:ln>
      </xdr:spPr>
    </xdr:pic>
    <xdr:clientData/>
  </xdr:twoCellAnchor>
  <xdr:twoCellAnchor editAs="oneCell">
    <xdr:from>
      <xdr:col>3</xdr:col>
      <xdr:colOff>9525</xdr:colOff>
      <xdr:row>17</xdr:row>
      <xdr:rowOff>19050</xdr:rowOff>
    </xdr:from>
    <xdr:to>
      <xdr:col>3</xdr:col>
      <xdr:colOff>628650</xdr:colOff>
      <xdr:row>17</xdr:row>
      <xdr:rowOff>247650</xdr:rowOff>
    </xdr:to>
    <xdr:pic>
      <xdr:nvPicPr>
        <xdr:cNvPr id="15" name="Picture 16"/>
        <xdr:cNvPicPr preferRelativeResize="1">
          <a:picLocks noChangeAspect="1"/>
        </xdr:cNvPicPr>
      </xdr:nvPicPr>
      <xdr:blipFill>
        <a:blip r:embed="rId1"/>
        <a:stretch>
          <a:fillRect/>
        </a:stretch>
      </xdr:blipFill>
      <xdr:spPr>
        <a:xfrm>
          <a:off x="1552575" y="4362450"/>
          <a:ext cx="619125" cy="228600"/>
        </a:xfrm>
        <a:prstGeom prst="rect">
          <a:avLst/>
        </a:prstGeom>
        <a:noFill/>
        <a:ln w="9525" cmpd="sng">
          <a:noFill/>
        </a:ln>
      </xdr:spPr>
    </xdr:pic>
    <xdr:clientData/>
  </xdr:twoCellAnchor>
  <xdr:twoCellAnchor editAs="oneCell">
    <xdr:from>
      <xdr:col>3</xdr:col>
      <xdr:colOff>9525</xdr:colOff>
      <xdr:row>18</xdr:row>
      <xdr:rowOff>19050</xdr:rowOff>
    </xdr:from>
    <xdr:to>
      <xdr:col>3</xdr:col>
      <xdr:colOff>628650</xdr:colOff>
      <xdr:row>18</xdr:row>
      <xdr:rowOff>247650</xdr:rowOff>
    </xdr:to>
    <xdr:pic>
      <xdr:nvPicPr>
        <xdr:cNvPr id="16" name="Picture 17"/>
        <xdr:cNvPicPr preferRelativeResize="1">
          <a:picLocks noChangeAspect="1"/>
        </xdr:cNvPicPr>
      </xdr:nvPicPr>
      <xdr:blipFill>
        <a:blip r:embed="rId1"/>
        <a:stretch>
          <a:fillRect/>
        </a:stretch>
      </xdr:blipFill>
      <xdr:spPr>
        <a:xfrm>
          <a:off x="1552575" y="4638675"/>
          <a:ext cx="619125" cy="228600"/>
        </a:xfrm>
        <a:prstGeom prst="rect">
          <a:avLst/>
        </a:prstGeom>
        <a:noFill/>
        <a:ln w="9525" cmpd="sng">
          <a:noFill/>
        </a:ln>
      </xdr:spPr>
    </xdr:pic>
    <xdr:clientData/>
  </xdr:twoCellAnchor>
  <xdr:twoCellAnchor editAs="oneCell">
    <xdr:from>
      <xdr:col>3</xdr:col>
      <xdr:colOff>9525</xdr:colOff>
      <xdr:row>19</xdr:row>
      <xdr:rowOff>19050</xdr:rowOff>
    </xdr:from>
    <xdr:to>
      <xdr:col>3</xdr:col>
      <xdr:colOff>628650</xdr:colOff>
      <xdr:row>19</xdr:row>
      <xdr:rowOff>247650</xdr:rowOff>
    </xdr:to>
    <xdr:pic>
      <xdr:nvPicPr>
        <xdr:cNvPr id="17" name="Picture 18"/>
        <xdr:cNvPicPr preferRelativeResize="1">
          <a:picLocks noChangeAspect="1"/>
        </xdr:cNvPicPr>
      </xdr:nvPicPr>
      <xdr:blipFill>
        <a:blip r:embed="rId1"/>
        <a:stretch>
          <a:fillRect/>
        </a:stretch>
      </xdr:blipFill>
      <xdr:spPr>
        <a:xfrm>
          <a:off x="1552575" y="4914900"/>
          <a:ext cx="619125" cy="228600"/>
        </a:xfrm>
        <a:prstGeom prst="rect">
          <a:avLst/>
        </a:prstGeom>
        <a:noFill/>
        <a:ln w="9525" cmpd="sng">
          <a:noFill/>
        </a:ln>
      </xdr:spPr>
    </xdr:pic>
    <xdr:clientData/>
  </xdr:twoCellAnchor>
  <xdr:twoCellAnchor editAs="oneCell">
    <xdr:from>
      <xdr:col>3</xdr:col>
      <xdr:colOff>9525</xdr:colOff>
      <xdr:row>20</xdr:row>
      <xdr:rowOff>19050</xdr:rowOff>
    </xdr:from>
    <xdr:to>
      <xdr:col>3</xdr:col>
      <xdr:colOff>628650</xdr:colOff>
      <xdr:row>20</xdr:row>
      <xdr:rowOff>247650</xdr:rowOff>
    </xdr:to>
    <xdr:pic>
      <xdr:nvPicPr>
        <xdr:cNvPr id="18" name="Picture 19"/>
        <xdr:cNvPicPr preferRelativeResize="1">
          <a:picLocks noChangeAspect="1"/>
        </xdr:cNvPicPr>
      </xdr:nvPicPr>
      <xdr:blipFill>
        <a:blip r:embed="rId1"/>
        <a:stretch>
          <a:fillRect/>
        </a:stretch>
      </xdr:blipFill>
      <xdr:spPr>
        <a:xfrm>
          <a:off x="1552575" y="5191125"/>
          <a:ext cx="619125" cy="228600"/>
        </a:xfrm>
        <a:prstGeom prst="rect">
          <a:avLst/>
        </a:prstGeom>
        <a:noFill/>
        <a:ln w="9525" cmpd="sng">
          <a:noFill/>
        </a:ln>
      </xdr:spPr>
    </xdr:pic>
    <xdr:clientData/>
  </xdr:twoCellAnchor>
  <xdr:twoCellAnchor editAs="oneCell">
    <xdr:from>
      <xdr:col>2</xdr:col>
      <xdr:colOff>609600</xdr:colOff>
      <xdr:row>1</xdr:row>
      <xdr:rowOff>19050</xdr:rowOff>
    </xdr:from>
    <xdr:to>
      <xdr:col>2</xdr:col>
      <xdr:colOff>1133475</xdr:colOff>
      <xdr:row>1</xdr:row>
      <xdr:rowOff>371475</xdr:rowOff>
    </xdr:to>
    <xdr:pic>
      <xdr:nvPicPr>
        <xdr:cNvPr id="19" name="Picture 20"/>
        <xdr:cNvPicPr preferRelativeResize="1">
          <a:picLocks noChangeAspect="1"/>
        </xdr:cNvPicPr>
      </xdr:nvPicPr>
      <xdr:blipFill>
        <a:blip r:embed="rId4"/>
        <a:stretch>
          <a:fillRect/>
        </a:stretch>
      </xdr:blipFill>
      <xdr:spPr>
        <a:xfrm>
          <a:off x="1000125" y="95250"/>
          <a:ext cx="523875" cy="352425"/>
        </a:xfrm>
        <a:prstGeom prst="rect">
          <a:avLst/>
        </a:prstGeom>
        <a:noFill/>
        <a:ln w="9525" cmpd="sng">
          <a:noFill/>
        </a:ln>
      </xdr:spPr>
    </xdr:pic>
    <xdr:clientData/>
  </xdr:twoCellAnchor>
  <xdr:twoCellAnchor editAs="oneCell">
    <xdr:from>
      <xdr:col>9</xdr:col>
      <xdr:colOff>28575</xdr:colOff>
      <xdr:row>1</xdr:row>
      <xdr:rowOff>19050</xdr:rowOff>
    </xdr:from>
    <xdr:to>
      <xdr:col>9</xdr:col>
      <xdr:colOff>552450</xdr:colOff>
      <xdr:row>1</xdr:row>
      <xdr:rowOff>371475</xdr:rowOff>
    </xdr:to>
    <xdr:pic>
      <xdr:nvPicPr>
        <xdr:cNvPr id="20" name="Picture 21"/>
        <xdr:cNvPicPr preferRelativeResize="1">
          <a:picLocks noChangeAspect="1"/>
        </xdr:cNvPicPr>
      </xdr:nvPicPr>
      <xdr:blipFill>
        <a:blip r:embed="rId4"/>
        <a:stretch>
          <a:fillRect/>
        </a:stretch>
      </xdr:blipFill>
      <xdr:spPr>
        <a:xfrm>
          <a:off x="5267325" y="95250"/>
          <a:ext cx="5238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113</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114</v>
      </c>
      <c r="C6" s="15"/>
      <c r="D6" s="32"/>
      <c r="E6" s="32"/>
      <c r="F6" s="32"/>
      <c r="G6" s="32"/>
      <c r="H6" s="32"/>
      <c r="I6" s="32"/>
      <c r="J6" s="32"/>
      <c r="K6" s="32"/>
      <c r="L6" s="55">
        <f aca="true" t="shared" si="0" ref="L6:L22">SUM(D6,F6,H6,J6)</f>
        <v>0</v>
      </c>
      <c r="M6" s="56">
        <f aca="true" t="shared" si="1" ref="M6:M22">IF(COUNT(D6,F6,H6,J6)=4,MINA(D6,F6,H6,J6),0)</f>
        <v>0</v>
      </c>
      <c r="N6" s="56">
        <f aca="true" t="shared" si="2" ref="N6:N22">SUM(L6-M6)</f>
        <v>0</v>
      </c>
      <c r="O6" s="56">
        <f aca="true" t="shared" si="3" ref="O6:O22">MAX(D6,F6,H6,J6)</f>
        <v>0</v>
      </c>
      <c r="P6" s="56">
        <f aca="true" t="shared" si="4" ref="P6:P22">MIN(E6,G6,I6,K6)</f>
        <v>0</v>
      </c>
      <c r="Q6" s="56"/>
      <c r="R6" s="56"/>
      <c r="S6" s="55">
        <v>0</v>
      </c>
      <c r="T6" s="56"/>
      <c r="U6" s="56">
        <f aca="true" t="shared" si="5" ref="U6:U22">MAX(O6,S6)</f>
        <v>0</v>
      </c>
      <c r="V6" s="56">
        <f aca="true" t="shared" si="6" ref="V6:V22">MIN(P6,T6)</f>
        <v>0</v>
      </c>
      <c r="W6" s="57">
        <f aca="true" t="shared" si="7" ref="W6:W22">IF(V6&lt;&gt;0,SUM($X$3/V6*12),"")</f>
      </c>
      <c r="X6" s="57">
        <f aca="true" t="shared" si="8" ref="X6:X22">IF(V6&lt;&gt;0,SUM(3600/V6*$X$3/5280),"")</f>
      </c>
    </row>
    <row r="7" spans="1:24" ht="15" thickBot="1">
      <c r="A7" s="66"/>
      <c r="B7" s="30" t="s">
        <v>104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111</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112</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117</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121</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108</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120</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116</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106</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110</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119</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115</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105</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thickBot="1">
      <c r="A20" s="66"/>
      <c r="B20" s="30" t="s">
        <v>109</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5" thickBot="1">
      <c r="A21" s="66"/>
      <c r="B21" s="30" t="s">
        <v>107</v>
      </c>
      <c r="C21" s="15"/>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f t="shared" si="7"/>
      </c>
      <c r="X21" s="57">
        <f t="shared" si="8"/>
      </c>
    </row>
    <row r="22" spans="1:24" ht="15">
      <c r="A22" s="66"/>
      <c r="B22" s="30" t="s">
        <v>118</v>
      </c>
      <c r="C22" s="15"/>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f t="shared" si="7"/>
      </c>
      <c r="X22" s="57">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208" t="s">
        <v>28</v>
      </c>
      <c r="E1" s="208"/>
      <c r="F1" s="31"/>
      <c r="G1" s="208" t="s">
        <v>29</v>
      </c>
      <c r="H1" s="208"/>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51</v>
      </c>
      <c r="D4" s="43"/>
      <c r="E4" s="44"/>
      <c r="F4" s="45"/>
      <c r="G4" s="43"/>
      <c r="H4" s="45"/>
      <c r="I4" s="43"/>
      <c r="J4" s="46"/>
      <c r="K4" s="43"/>
      <c r="L4" s="45"/>
      <c r="M4" s="43"/>
      <c r="N4" s="46"/>
      <c r="O4" s="43"/>
      <c r="P4" s="45"/>
      <c r="Q4" s="43"/>
    </row>
    <row r="5" spans="1:18" ht="12.75">
      <c r="A5" s="29" t="s">
        <v>27</v>
      </c>
      <c r="B5" s="29" t="s">
        <v>20</v>
      </c>
      <c r="C5" s="197"/>
      <c r="D5" s="198"/>
      <c r="E5" s="199"/>
      <c r="G5" s="200"/>
      <c r="H5" s="198"/>
      <c r="I5" s="199"/>
      <c r="K5" s="194"/>
      <c r="L5" s="195"/>
      <c r="M5" s="196"/>
      <c r="O5" s="191" t="s">
        <v>19</v>
      </c>
      <c r="P5" s="192"/>
      <c r="Q5" s="207"/>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4">IF(MIN(D7,E7,H7,I7,L7:M7,P7,Q7)&gt;=0.01,"OK","")</f>
      </c>
      <c r="B7" s="21">
        <v>1</v>
      </c>
      <c r="C7" t="s">
        <v>109</v>
      </c>
      <c r="D7" s="11">
        <v>0</v>
      </c>
      <c r="E7" s="11">
        <v>0</v>
      </c>
      <c r="F7" s="13"/>
      <c r="G7" t="s">
        <v>116</v>
      </c>
      <c r="H7" s="11">
        <v>0</v>
      </c>
      <c r="I7" s="11">
        <v>0</v>
      </c>
      <c r="J7" s="22"/>
      <c r="K7" t="s">
        <v>120</v>
      </c>
      <c r="L7" s="11">
        <v>0</v>
      </c>
      <c r="M7" s="11">
        <v>0</v>
      </c>
      <c r="N7" s="22"/>
      <c r="O7" t="s">
        <v>114</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114</v>
      </c>
      <c r="D8" s="11">
        <v>0</v>
      </c>
      <c r="E8" s="11">
        <v>0</v>
      </c>
      <c r="F8" s="13"/>
      <c r="G8" t="s">
        <v>109</v>
      </c>
      <c r="H8" s="11">
        <v>0</v>
      </c>
      <c r="I8" s="11">
        <v>0</v>
      </c>
      <c r="J8" s="22"/>
      <c r="K8" t="s">
        <v>116</v>
      </c>
      <c r="L8" s="11">
        <v>0</v>
      </c>
      <c r="M8" s="11">
        <v>0</v>
      </c>
      <c r="N8" s="22"/>
      <c r="O8" t="s">
        <v>120</v>
      </c>
      <c r="P8" s="11">
        <v>0</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t="s">
        <v>121</v>
      </c>
      <c r="D9" s="11">
        <v>0</v>
      </c>
      <c r="E9" s="11">
        <v>0</v>
      </c>
      <c r="F9" s="13"/>
      <c r="G9" t="s">
        <v>110</v>
      </c>
      <c r="H9" s="11">
        <v>0</v>
      </c>
      <c r="I9" s="11">
        <v>0</v>
      </c>
      <c r="J9" s="22"/>
      <c r="K9" t="s">
        <v>119</v>
      </c>
      <c r="L9" s="11">
        <v>0</v>
      </c>
      <c r="M9" s="11">
        <v>0</v>
      </c>
      <c r="N9" s="22"/>
      <c r="O9" t="s">
        <v>113</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113</v>
      </c>
      <c r="D10" s="11">
        <v>0</v>
      </c>
      <c r="E10" s="11">
        <v>0</v>
      </c>
      <c r="F10" s="13"/>
      <c r="G10" t="s">
        <v>121</v>
      </c>
      <c r="H10" s="11">
        <v>0</v>
      </c>
      <c r="I10" s="11">
        <v>0</v>
      </c>
      <c r="J10" s="22"/>
      <c r="K10" t="s">
        <v>110</v>
      </c>
      <c r="L10" s="11">
        <v>0</v>
      </c>
      <c r="M10" s="11">
        <v>0</v>
      </c>
      <c r="N10" s="22"/>
      <c r="O10" t="s">
        <v>119</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118</v>
      </c>
      <c r="D11" s="11">
        <v>0</v>
      </c>
      <c r="E11" s="11">
        <v>0</v>
      </c>
      <c r="F11" s="13"/>
      <c r="G11" t="s">
        <v>104</v>
      </c>
      <c r="H11" s="11">
        <v>0</v>
      </c>
      <c r="I11" s="11">
        <v>0</v>
      </c>
      <c r="J11" s="22"/>
      <c r="K11" t="s">
        <v>106</v>
      </c>
      <c r="L11" s="11">
        <v>0</v>
      </c>
      <c r="M11" s="11">
        <v>0</v>
      </c>
      <c r="N11" s="22"/>
      <c r="O11" t="s">
        <v>112</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112</v>
      </c>
      <c r="D12" s="11">
        <v>0</v>
      </c>
      <c r="E12" s="11">
        <v>0</v>
      </c>
      <c r="F12" s="13"/>
      <c r="G12" t="s">
        <v>118</v>
      </c>
      <c r="H12" s="11">
        <v>0</v>
      </c>
      <c r="I12" s="11">
        <v>0</v>
      </c>
      <c r="J12" s="22"/>
      <c r="K12" t="s">
        <v>104</v>
      </c>
      <c r="L12" s="11">
        <v>0</v>
      </c>
      <c r="M12" s="11">
        <v>0</v>
      </c>
      <c r="N12" s="22"/>
      <c r="O12" t="s">
        <v>106</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108</v>
      </c>
      <c r="D13" s="11">
        <v>0</v>
      </c>
      <c r="E13" s="11">
        <v>0</v>
      </c>
      <c r="F13" s="13"/>
      <c r="G13" t="s">
        <v>111</v>
      </c>
      <c r="H13" s="11">
        <v>0</v>
      </c>
      <c r="I13" s="11">
        <v>0</v>
      </c>
      <c r="J13" s="22"/>
      <c r="K13" t="s">
        <v>105</v>
      </c>
      <c r="L13" s="11">
        <v>0</v>
      </c>
      <c r="M13" s="11">
        <v>0</v>
      </c>
      <c r="N13" s="22"/>
      <c r="O13" t="s">
        <v>107</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107</v>
      </c>
      <c r="D14" s="11">
        <v>0</v>
      </c>
      <c r="E14" s="11">
        <v>0</v>
      </c>
      <c r="F14" s="13"/>
      <c r="G14" t="s">
        <v>108</v>
      </c>
      <c r="H14" s="11">
        <v>0</v>
      </c>
      <c r="I14" s="11">
        <v>0</v>
      </c>
      <c r="J14" s="22"/>
      <c r="K14" t="s">
        <v>111</v>
      </c>
      <c r="L14" s="11">
        <v>0</v>
      </c>
      <c r="M14" s="11">
        <v>0</v>
      </c>
      <c r="N14" s="22"/>
      <c r="O14" t="s">
        <v>105</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117</v>
      </c>
      <c r="D15" s="11">
        <v>0</v>
      </c>
      <c r="E15" s="11">
        <v>0</v>
      </c>
      <c r="F15" s="13"/>
      <c r="G15" t="s">
        <v>115</v>
      </c>
      <c r="H15" s="11">
        <v>0</v>
      </c>
      <c r="I15" s="11">
        <v>0</v>
      </c>
      <c r="J15" s="22"/>
      <c r="K15" t="s">
        <v>109</v>
      </c>
      <c r="L15" s="11">
        <v>0</v>
      </c>
      <c r="M15" s="11">
        <v>0</v>
      </c>
      <c r="N15" s="22"/>
      <c r="O15" t="s">
        <v>116</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116</v>
      </c>
      <c r="D16" s="11">
        <v>0</v>
      </c>
      <c r="E16" s="11">
        <v>0</v>
      </c>
      <c r="F16" s="13"/>
      <c r="G16" t="s">
        <v>117</v>
      </c>
      <c r="H16" s="11">
        <v>0</v>
      </c>
      <c r="I16" s="11">
        <v>0</v>
      </c>
      <c r="J16" s="22"/>
      <c r="K16" t="s">
        <v>115</v>
      </c>
      <c r="L16" s="11">
        <v>0</v>
      </c>
      <c r="M16" s="11">
        <v>0</v>
      </c>
      <c r="N16" s="22"/>
      <c r="O16" t="s">
        <v>109</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120</v>
      </c>
      <c r="D17" s="11">
        <v>0</v>
      </c>
      <c r="E17" s="11">
        <v>0</v>
      </c>
      <c r="F17" s="13"/>
      <c r="G17" t="s">
        <v>114</v>
      </c>
      <c r="H17" s="11">
        <v>0</v>
      </c>
      <c r="I17" s="11">
        <v>0</v>
      </c>
      <c r="J17" s="22"/>
      <c r="K17" t="s">
        <v>121</v>
      </c>
      <c r="L17" s="11">
        <v>0</v>
      </c>
      <c r="M17" s="11">
        <v>0</v>
      </c>
      <c r="N17" s="22"/>
      <c r="O17" t="s">
        <v>110</v>
      </c>
      <c r="P17" s="11">
        <v>0</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t="s">
        <v>110</v>
      </c>
      <c r="D18" s="11">
        <v>0</v>
      </c>
      <c r="E18" s="11">
        <v>0</v>
      </c>
      <c r="F18" s="13"/>
      <c r="G18" t="s">
        <v>120</v>
      </c>
      <c r="H18" s="11">
        <v>0</v>
      </c>
      <c r="I18" s="11">
        <v>0</v>
      </c>
      <c r="J18" s="22"/>
      <c r="K18" t="s">
        <v>114</v>
      </c>
      <c r="L18" s="11">
        <v>0</v>
      </c>
      <c r="M18" s="11">
        <v>0</v>
      </c>
      <c r="N18" s="22"/>
      <c r="O18" t="s">
        <v>121</v>
      </c>
      <c r="P18" s="11">
        <v>0</v>
      </c>
      <c r="Q18" s="11">
        <v>0</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t="s">
        <v>119</v>
      </c>
      <c r="D19" s="11">
        <v>0</v>
      </c>
      <c r="E19" s="11">
        <v>0</v>
      </c>
      <c r="F19" s="13"/>
      <c r="G19" t="s">
        <v>113</v>
      </c>
      <c r="H19" s="11">
        <v>0</v>
      </c>
      <c r="I19" s="11">
        <v>0</v>
      </c>
      <c r="J19" s="22"/>
      <c r="K19" t="s">
        <v>117</v>
      </c>
      <c r="L19" s="11">
        <v>0</v>
      </c>
      <c r="M19" s="11">
        <v>0</v>
      </c>
      <c r="N19" s="22"/>
      <c r="O19" t="s">
        <v>115</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115</v>
      </c>
      <c r="D20" s="11">
        <v>0</v>
      </c>
      <c r="E20" s="11">
        <v>0</v>
      </c>
      <c r="F20" s="13"/>
      <c r="G20" t="s">
        <v>119</v>
      </c>
      <c r="H20" s="11">
        <v>0</v>
      </c>
      <c r="I20" s="11">
        <v>0</v>
      </c>
      <c r="J20" s="22"/>
      <c r="K20" t="s">
        <v>113</v>
      </c>
      <c r="L20" s="11">
        <v>0</v>
      </c>
      <c r="M20" s="11">
        <v>0</v>
      </c>
      <c r="N20" s="22"/>
      <c r="O20" t="s">
        <v>117</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106</v>
      </c>
      <c r="D21" s="11">
        <v>0</v>
      </c>
      <c r="E21" s="11">
        <v>0</v>
      </c>
      <c r="F21" s="13"/>
      <c r="G21" t="s">
        <v>107</v>
      </c>
      <c r="H21" s="11">
        <v>0</v>
      </c>
      <c r="I21" s="11">
        <v>0</v>
      </c>
      <c r="J21" s="22"/>
      <c r="K21" t="s">
        <v>118</v>
      </c>
      <c r="L21" s="11">
        <v>0</v>
      </c>
      <c r="M21" s="11">
        <v>0</v>
      </c>
      <c r="N21" s="22"/>
      <c r="O21" t="s">
        <v>111</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111</v>
      </c>
      <c r="D22" s="11">
        <v>0</v>
      </c>
      <c r="E22" s="11">
        <v>0</v>
      </c>
      <c r="F22" s="13"/>
      <c r="G22" t="s">
        <v>106</v>
      </c>
      <c r="H22" s="11">
        <v>0</v>
      </c>
      <c r="I22" s="11">
        <v>0</v>
      </c>
      <c r="J22" s="22"/>
      <c r="K22" t="s">
        <v>107</v>
      </c>
      <c r="L22" s="11">
        <v>0</v>
      </c>
      <c r="M22" s="11">
        <v>0</v>
      </c>
      <c r="N22" s="22"/>
      <c r="O22" t="s">
        <v>118</v>
      </c>
      <c r="P22" s="11">
        <v>0</v>
      </c>
      <c r="Q22" s="11">
        <v>0</v>
      </c>
      <c r="R22" s="17">
        <f t="shared" si="2"/>
      </c>
      <c r="S22" s="20"/>
      <c r="T22" s="20"/>
      <c r="U22" s="20"/>
      <c r="V22" s="20"/>
      <c r="W22" s="20"/>
      <c r="X22" s="20"/>
      <c r="Y22" s="20"/>
      <c r="Z22" s="20"/>
      <c r="AA22" s="20"/>
      <c r="AB22" s="20"/>
      <c r="AC22" s="20"/>
      <c r="AD22" s="20"/>
      <c r="AE22" s="20"/>
    </row>
    <row r="23" spans="1:31" ht="12.75">
      <c r="A23" s="3">
        <f t="shared" si="0"/>
      </c>
      <c r="B23" s="21">
        <v>17</v>
      </c>
      <c r="C23" t="s">
        <v>105</v>
      </c>
      <c r="D23" s="11">
        <v>0</v>
      </c>
      <c r="E23" s="11">
        <v>0</v>
      </c>
      <c r="F23" s="13"/>
      <c r="G23" t="s">
        <v>112</v>
      </c>
      <c r="H23" s="11">
        <v>0</v>
      </c>
      <c r="I23" s="11">
        <v>0</v>
      </c>
      <c r="J23" s="22"/>
      <c r="K23" t="s">
        <v>108</v>
      </c>
      <c r="L23" s="11">
        <v>0</v>
      </c>
      <c r="M23" s="11">
        <v>0</v>
      </c>
      <c r="N23" s="22"/>
      <c r="O23" t="s">
        <v>104</v>
      </c>
      <c r="P23" s="11">
        <v>0</v>
      </c>
      <c r="Q23" s="11">
        <v>0</v>
      </c>
      <c r="R23" s="17">
        <f t="shared" si="2"/>
      </c>
      <c r="S23" s="20"/>
      <c r="T23" s="20"/>
      <c r="U23" s="20"/>
      <c r="V23" s="20"/>
      <c r="W23" s="20"/>
      <c r="X23" s="20"/>
      <c r="Y23" s="20"/>
      <c r="Z23" s="20"/>
      <c r="AA23" s="20"/>
      <c r="AB23" s="20"/>
      <c r="AC23" s="20"/>
      <c r="AD23" s="20"/>
      <c r="AE23" s="20"/>
    </row>
    <row r="24" spans="1:31" ht="12.75">
      <c r="A24" s="3">
        <f t="shared" si="0"/>
      </c>
      <c r="B24" s="21">
        <v>18</v>
      </c>
      <c r="C24" t="s">
        <v>104</v>
      </c>
      <c r="D24" s="11">
        <v>0</v>
      </c>
      <c r="E24" s="11">
        <v>0</v>
      </c>
      <c r="F24" s="13"/>
      <c r="G24" t="s">
        <v>105</v>
      </c>
      <c r="H24" s="11">
        <v>0</v>
      </c>
      <c r="I24" s="11">
        <v>0</v>
      </c>
      <c r="J24" s="22"/>
      <c r="K24" t="s">
        <v>112</v>
      </c>
      <c r="L24" s="11">
        <v>0</v>
      </c>
      <c r="M24" s="11">
        <v>0</v>
      </c>
      <c r="N24" s="22"/>
      <c r="O24" t="s">
        <v>108</v>
      </c>
      <c r="P24" s="11">
        <v>0</v>
      </c>
      <c r="Q24" s="11">
        <v>0</v>
      </c>
      <c r="R24" s="17">
        <f t="shared" si="2"/>
      </c>
      <c r="S24" s="20"/>
      <c r="T24" s="20"/>
      <c r="U24" s="20"/>
      <c r="V24" s="20"/>
      <c r="W24" s="20"/>
      <c r="X24" s="20"/>
      <c r="Y24" s="20"/>
      <c r="Z24" s="20"/>
      <c r="AA24" s="20"/>
      <c r="AB24" s="20"/>
      <c r="AC24" s="20"/>
      <c r="AD24" s="20"/>
      <c r="AE24" s="20"/>
    </row>
    <row r="25" spans="1:31" ht="12.75">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ht="12.75">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ht="12.75">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ht="12.75">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ht="12.75">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ht="12.75">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ht="12.75">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ht="12.75">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ht="12.75">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ht="12.75">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ht="12.75">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ht="12.75">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ht="12.75">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ht="12.75">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ht="12.75">
      <c r="A39" s="3"/>
      <c r="B39" s="21"/>
      <c r="C39"/>
      <c r="D39" s="11"/>
      <c r="E39" s="11"/>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ht="12.75">
      <c r="A40" s="3"/>
      <c r="B40" s="21"/>
      <c r="C40"/>
      <c r="D40" s="11"/>
      <c r="E40" s="11"/>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ht="12.75">
      <c r="A41" s="3"/>
      <c r="B41" s="21"/>
      <c r="C41"/>
      <c r="D41" s="11"/>
      <c r="E41" s="11"/>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ht="12.75">
      <c r="A42" s="3"/>
      <c r="B42" s="21"/>
      <c r="C42"/>
      <c r="D42" s="11"/>
      <c r="E42" s="11"/>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ht="12.75">
      <c r="A43" s="3"/>
      <c r="B43" s="21"/>
      <c r="C43"/>
      <c r="D43" s="11"/>
      <c r="E43" s="11"/>
      <c r="F43" s="13"/>
      <c r="G43"/>
      <c r="H43" s="11"/>
      <c r="I43" s="89"/>
      <c r="J43" s="22"/>
      <c r="K43"/>
      <c r="L43" s="11"/>
      <c r="M43" s="11"/>
      <c r="N43" s="22"/>
      <c r="O43"/>
      <c r="P43" s="11"/>
      <c r="Q43" s="89"/>
      <c r="R43" s="17"/>
      <c r="S43" s="20"/>
      <c r="T43" s="20"/>
      <c r="U43" s="20"/>
      <c r="V43" s="20"/>
      <c r="W43" s="20"/>
      <c r="X43" s="20"/>
      <c r="Y43" s="20"/>
      <c r="Z43" s="20"/>
      <c r="AA43" s="20"/>
      <c r="AB43" s="20"/>
      <c r="AC43" s="20"/>
      <c r="AD43" s="20"/>
      <c r="AE43" s="20"/>
    </row>
    <row r="44" spans="1:31" ht="12.75">
      <c r="A44" s="3"/>
      <c r="B44" s="21"/>
      <c r="C44"/>
      <c r="D44" s="11"/>
      <c r="E44" s="11"/>
      <c r="F44" s="13"/>
      <c r="G44"/>
      <c r="H44" s="11"/>
      <c r="I44" s="89"/>
      <c r="J44" s="22"/>
      <c r="K44"/>
      <c r="L44" s="11"/>
      <c r="M44" s="11"/>
      <c r="N44" s="22"/>
      <c r="O44"/>
      <c r="P44" s="11"/>
      <c r="Q44" s="89"/>
      <c r="R44" s="17"/>
      <c r="S44" s="20"/>
      <c r="T44" s="20"/>
      <c r="U44" s="20"/>
      <c r="V44" s="20"/>
      <c r="W44" s="20"/>
      <c r="X44" s="20"/>
      <c r="Y44" s="20"/>
      <c r="Z44" s="20"/>
      <c r="AA44" s="20"/>
      <c r="AB44" s="20"/>
      <c r="AC44" s="20"/>
      <c r="AD44" s="20"/>
      <c r="AE44" s="20"/>
    </row>
    <row r="45" spans="1:31" ht="12.75">
      <c r="A45" s="3"/>
      <c r="B45" s="21"/>
      <c r="C45"/>
      <c r="D45" s="11"/>
      <c r="E45" s="11"/>
      <c r="F45" s="13"/>
      <c r="G45"/>
      <c r="H45" s="11"/>
      <c r="I45" s="89"/>
      <c r="J45" s="22"/>
      <c r="K45"/>
      <c r="L45" s="11"/>
      <c r="M45" s="11"/>
      <c r="N45" s="22"/>
      <c r="O45"/>
      <c r="P45" s="11"/>
      <c r="Q45" s="89"/>
      <c r="R45" s="17"/>
      <c r="S45" s="20"/>
      <c r="T45" s="20"/>
      <c r="U45" s="20"/>
      <c r="V45" s="20"/>
      <c r="W45" s="20"/>
      <c r="X45" s="20"/>
      <c r="Y45" s="20"/>
      <c r="Z45" s="20"/>
      <c r="AA45" s="20"/>
      <c r="AB45" s="20"/>
      <c r="AC45" s="20"/>
      <c r="AD45" s="20"/>
      <c r="AE45" s="20"/>
    </row>
    <row r="46" spans="1:31" ht="12.75">
      <c r="A46" s="3"/>
      <c r="B46" s="21"/>
      <c r="C46"/>
      <c r="D46" s="11"/>
      <c r="E46" s="11"/>
      <c r="F46" s="13"/>
      <c r="G46"/>
      <c r="H46" s="11"/>
      <c r="I46" s="89"/>
      <c r="J46" s="22"/>
      <c r="K46"/>
      <c r="L46" s="11"/>
      <c r="M46" s="11"/>
      <c r="N46" s="22"/>
      <c r="O46"/>
      <c r="P46" s="11"/>
      <c r="Q46" s="89"/>
      <c r="R46" s="17"/>
      <c r="S46" s="20"/>
      <c r="T46" s="20"/>
      <c r="U46" s="20"/>
      <c r="V46" s="20"/>
      <c r="W46" s="20"/>
      <c r="X46" s="20"/>
      <c r="Y46" s="20"/>
      <c r="Z46" s="20"/>
      <c r="AA46" s="20"/>
      <c r="AB46" s="20"/>
      <c r="AC46" s="20"/>
      <c r="AD46" s="20"/>
      <c r="AE46" s="20"/>
    </row>
    <row r="47" spans="1:31" ht="12.75">
      <c r="A47" s="3"/>
      <c r="B47" s="21"/>
      <c r="C47"/>
      <c r="D47" s="11"/>
      <c r="E47" s="11"/>
      <c r="F47" s="13"/>
      <c r="G47"/>
      <c r="H47" s="11"/>
      <c r="I47" s="89"/>
      <c r="J47" s="22"/>
      <c r="K47"/>
      <c r="L47" s="11"/>
      <c r="M47" s="11"/>
      <c r="N47" s="22"/>
      <c r="O47"/>
      <c r="P47" s="11"/>
      <c r="Q47" s="89"/>
      <c r="R47" s="17"/>
      <c r="S47" s="20"/>
      <c r="T47" s="20"/>
      <c r="U47" s="20"/>
      <c r="V47" s="20"/>
      <c r="W47" s="20"/>
      <c r="X47" s="20"/>
      <c r="Y47" s="20"/>
      <c r="Z47" s="20"/>
      <c r="AA47" s="20"/>
      <c r="AB47" s="20"/>
      <c r="AC47" s="20"/>
      <c r="AD47" s="20"/>
      <c r="AE47" s="20"/>
    </row>
    <row r="48" spans="1:31" ht="12.75">
      <c r="A48" s="3"/>
      <c r="B48" s="21"/>
      <c r="C48"/>
      <c r="D48" s="11"/>
      <c r="E48" s="11"/>
      <c r="F48" s="13"/>
      <c r="G48"/>
      <c r="H48" s="11"/>
      <c r="I48" s="89"/>
      <c r="J48" s="22"/>
      <c r="K48"/>
      <c r="L48" s="11"/>
      <c r="M48" s="11"/>
      <c r="N48" s="22"/>
      <c r="O48"/>
      <c r="P48" s="11"/>
      <c r="Q48" s="89"/>
      <c r="R48" s="17"/>
      <c r="S48" s="20"/>
      <c r="T48" s="20"/>
      <c r="U48" s="20"/>
      <c r="V48" s="20"/>
      <c r="W48" s="20"/>
      <c r="X48" s="20"/>
      <c r="Y48" s="20"/>
      <c r="Z48" s="20"/>
      <c r="AA48" s="20"/>
      <c r="AB48" s="20"/>
      <c r="AC48" s="20"/>
      <c r="AD48" s="20"/>
      <c r="AE48" s="20"/>
    </row>
    <row r="49" spans="1:31" ht="12.75">
      <c r="A49" s="3"/>
      <c r="B49" s="21"/>
      <c r="C49"/>
      <c r="D49" s="11"/>
      <c r="E49" s="11"/>
      <c r="F49" s="13"/>
      <c r="G49"/>
      <c r="H49" s="11"/>
      <c r="I49" s="89"/>
      <c r="J49" s="22"/>
      <c r="K49"/>
      <c r="L49" s="11"/>
      <c r="M49" s="11"/>
      <c r="N49" s="22"/>
      <c r="O49"/>
      <c r="P49" s="11"/>
      <c r="Q49" s="89"/>
      <c r="R49" s="17"/>
      <c r="S49" s="20"/>
      <c r="T49" s="20"/>
      <c r="U49" s="20"/>
      <c r="V49" s="20"/>
      <c r="W49" s="20"/>
      <c r="X49" s="20"/>
      <c r="Y49" s="20"/>
      <c r="Z49" s="20"/>
      <c r="AA49" s="20"/>
      <c r="AB49" s="20"/>
      <c r="AC49" s="20"/>
      <c r="AD49" s="20"/>
      <c r="AE49" s="20"/>
    </row>
    <row r="50" spans="1:31" ht="12.75">
      <c r="A50" s="3"/>
      <c r="B50" s="21"/>
      <c r="C50"/>
      <c r="D50" s="11"/>
      <c r="E50" s="11"/>
      <c r="F50" s="13"/>
      <c r="G50"/>
      <c r="H50" s="11"/>
      <c r="I50" s="89"/>
      <c r="J50" s="22"/>
      <c r="K50"/>
      <c r="L50" s="11"/>
      <c r="M50" s="11"/>
      <c r="N50" s="22"/>
      <c r="O50"/>
      <c r="P50" s="11"/>
      <c r="Q50" s="89"/>
      <c r="R50" s="17"/>
      <c r="S50" s="20"/>
      <c r="T50" s="20"/>
      <c r="U50" s="20"/>
      <c r="V50" s="20"/>
      <c r="W50" s="20"/>
      <c r="X50" s="20"/>
      <c r="Y50" s="20"/>
      <c r="Z50" s="20"/>
      <c r="AA50" s="20"/>
      <c r="AB50" s="20"/>
      <c r="AC50" s="20"/>
      <c r="AD50" s="20"/>
      <c r="AE50" s="20"/>
    </row>
    <row r="51" spans="1:31" ht="12.75">
      <c r="A51" s="3"/>
      <c r="B51" s="21"/>
      <c r="C51"/>
      <c r="D51" s="11"/>
      <c r="E51" s="11"/>
      <c r="F51" s="13"/>
      <c r="G51"/>
      <c r="H51" s="11"/>
      <c r="I51" s="89"/>
      <c r="J51" s="22"/>
      <c r="K51"/>
      <c r="L51" s="11"/>
      <c r="M51" s="11"/>
      <c r="N51" s="22"/>
      <c r="O51"/>
      <c r="P51" s="11"/>
      <c r="Q51" s="89"/>
      <c r="R51" s="17"/>
      <c r="S51" s="20"/>
      <c r="T51" s="20"/>
      <c r="U51" s="20"/>
      <c r="V51" s="20"/>
      <c r="W51" s="20"/>
      <c r="X51" s="20"/>
      <c r="Y51" s="20"/>
      <c r="Z51" s="20"/>
      <c r="AA51" s="20"/>
      <c r="AB51" s="20"/>
      <c r="AC51" s="20"/>
      <c r="AD51" s="20"/>
      <c r="AE51" s="20"/>
    </row>
    <row r="52" spans="1:31" ht="12.75">
      <c r="A52" s="3"/>
      <c r="B52" s="21"/>
      <c r="C52"/>
      <c r="D52" s="11"/>
      <c r="E52" s="11"/>
      <c r="F52" s="13"/>
      <c r="G52"/>
      <c r="H52" s="11"/>
      <c r="I52" s="89"/>
      <c r="J52" s="22"/>
      <c r="K52"/>
      <c r="L52" s="11"/>
      <c r="M52" s="11"/>
      <c r="N52" s="22"/>
      <c r="O52"/>
      <c r="P52" s="11"/>
      <c r="Q52" s="89"/>
      <c r="R52" s="17"/>
      <c r="S52" s="20"/>
      <c r="T52" s="20"/>
      <c r="U52" s="20"/>
      <c r="V52" s="20"/>
      <c r="W52" s="20"/>
      <c r="X52" s="20"/>
      <c r="Y52" s="20"/>
      <c r="Z52" s="20"/>
      <c r="AA52" s="20"/>
      <c r="AB52" s="20"/>
      <c r="AC52" s="20"/>
      <c r="AD52" s="20"/>
      <c r="AE52" s="20"/>
    </row>
    <row r="53" spans="1:31" ht="12.75">
      <c r="A53" s="3"/>
      <c r="B53" s="21"/>
      <c r="C53"/>
      <c r="D53" s="11"/>
      <c r="E53" s="11"/>
      <c r="F53" s="13"/>
      <c r="G53"/>
      <c r="H53" s="11"/>
      <c r="I53" s="89"/>
      <c r="J53" s="22"/>
      <c r="K53"/>
      <c r="L53" s="11"/>
      <c r="M53" s="11"/>
      <c r="N53" s="22"/>
      <c r="O53"/>
      <c r="P53" s="11"/>
      <c r="Q53" s="89"/>
      <c r="R53" s="17"/>
      <c r="S53" s="20"/>
      <c r="T53" s="20"/>
      <c r="U53" s="20"/>
      <c r="V53" s="20"/>
      <c r="W53" s="20"/>
      <c r="X53" s="20"/>
      <c r="Y53" s="20"/>
      <c r="Z53" s="20"/>
      <c r="AA53" s="20"/>
      <c r="AB53" s="20"/>
      <c r="AC53" s="20"/>
      <c r="AD53" s="20"/>
      <c r="AE53" s="20"/>
    </row>
    <row r="54" spans="1:31" ht="12.75">
      <c r="A54" s="3"/>
      <c r="B54" s="21"/>
      <c r="C54"/>
      <c r="D54" s="11"/>
      <c r="E54" s="11"/>
      <c r="F54" s="13"/>
      <c r="G54"/>
      <c r="H54" s="11"/>
      <c r="I54" s="89"/>
      <c r="J54" s="22"/>
      <c r="K54"/>
      <c r="L54" s="11"/>
      <c r="M54" s="11"/>
      <c r="N54" s="22"/>
      <c r="O54"/>
      <c r="P54" s="11"/>
      <c r="Q54" s="89"/>
      <c r="R54" s="17"/>
      <c r="S54" s="20"/>
      <c r="T54" s="20"/>
      <c r="U54" s="20"/>
      <c r="V54" s="20"/>
      <c r="W54" s="20"/>
      <c r="X54" s="20"/>
      <c r="Y54" s="20"/>
      <c r="Z54" s="20"/>
      <c r="AA54" s="20"/>
      <c r="AB54" s="20"/>
      <c r="AC54" s="20"/>
      <c r="AD54" s="20"/>
      <c r="AE54" s="20"/>
    </row>
    <row r="55" spans="1:31" ht="12.75">
      <c r="A55" s="3"/>
      <c r="B55" s="21"/>
      <c r="C55"/>
      <c r="D55" s="11"/>
      <c r="E55" s="11"/>
      <c r="F55" s="13"/>
      <c r="G55"/>
      <c r="H55" s="11"/>
      <c r="I55" s="89"/>
      <c r="J55" s="22"/>
      <c r="K55"/>
      <c r="L55" s="11"/>
      <c r="M55" s="11"/>
      <c r="N55" s="22"/>
      <c r="O55"/>
      <c r="P55" s="11"/>
      <c r="Q55" s="89"/>
      <c r="R55" s="17"/>
      <c r="S55" s="20"/>
      <c r="T55" s="20"/>
      <c r="U55" s="20"/>
      <c r="V55" s="20"/>
      <c r="W55" s="20"/>
      <c r="X55" s="20"/>
      <c r="Y55" s="20"/>
      <c r="Z55" s="20"/>
      <c r="AA55" s="20"/>
      <c r="AB55" s="20"/>
      <c r="AC55" s="20"/>
      <c r="AD55" s="20"/>
      <c r="AE55" s="20"/>
    </row>
    <row r="56" spans="1:31" ht="12.75">
      <c r="A56" s="3"/>
      <c r="B56" s="21"/>
      <c r="C56"/>
      <c r="D56" s="11"/>
      <c r="E56" s="11"/>
      <c r="F56" s="13"/>
      <c r="G56"/>
      <c r="H56" s="11"/>
      <c r="I56" s="89"/>
      <c r="J56" s="22"/>
      <c r="K56"/>
      <c r="L56" s="11"/>
      <c r="M56" s="11"/>
      <c r="N56" s="22"/>
      <c r="O56"/>
      <c r="P56" s="11"/>
      <c r="Q56" s="89"/>
      <c r="R56" s="17"/>
      <c r="S56" s="20"/>
      <c r="T56" s="20"/>
      <c r="U56" s="20"/>
      <c r="V56" s="20"/>
      <c r="W56" s="20"/>
      <c r="X56" s="20"/>
      <c r="Y56" s="20"/>
      <c r="Z56" s="20"/>
      <c r="AA56" s="20"/>
      <c r="AB56" s="20"/>
      <c r="AC56" s="20"/>
      <c r="AD56" s="20"/>
      <c r="AE56" s="20"/>
    </row>
    <row r="57" spans="1:31" ht="12.75">
      <c r="A57" s="3"/>
      <c r="B57" s="21"/>
      <c r="C57"/>
      <c r="D57" s="11"/>
      <c r="E57" s="11"/>
      <c r="F57" s="13"/>
      <c r="G57"/>
      <c r="H57" s="11"/>
      <c r="I57" s="89"/>
      <c r="J57" s="22"/>
      <c r="K57"/>
      <c r="L57" s="11"/>
      <c r="M57" s="11"/>
      <c r="N57" s="22"/>
      <c r="O57"/>
      <c r="P57" s="11"/>
      <c r="Q57" s="89"/>
      <c r="R57" s="17"/>
      <c r="S57" s="20"/>
      <c r="T57" s="20"/>
      <c r="U57" s="20"/>
      <c r="V57" s="20"/>
      <c r="W57" s="20"/>
      <c r="X57" s="20"/>
      <c r="Y57" s="20"/>
      <c r="Z57" s="20"/>
      <c r="AA57" s="20"/>
      <c r="AB57" s="20"/>
      <c r="AC57" s="20"/>
      <c r="AD57" s="20"/>
      <c r="AE57" s="20"/>
    </row>
    <row r="58" spans="1:31" ht="12.75">
      <c r="A58" s="3"/>
      <c r="B58" s="21"/>
      <c r="C58"/>
      <c r="D58" s="11"/>
      <c r="E58" s="11"/>
      <c r="F58" s="13"/>
      <c r="G58"/>
      <c r="H58" s="11"/>
      <c r="I58" s="89"/>
      <c r="J58" s="22"/>
      <c r="K58"/>
      <c r="L58" s="11"/>
      <c r="M58" s="11"/>
      <c r="N58" s="22"/>
      <c r="O58"/>
      <c r="P58" s="11"/>
      <c r="Q58" s="89"/>
      <c r="R58" s="17"/>
      <c r="S58" s="20"/>
      <c r="T58" s="20"/>
      <c r="U58" s="20"/>
      <c r="V58" s="20"/>
      <c r="W58" s="20"/>
      <c r="X58" s="20"/>
      <c r="Y58" s="20"/>
      <c r="Z58" s="20"/>
      <c r="AA58" s="20"/>
      <c r="AB58" s="20"/>
      <c r="AC58" s="20"/>
      <c r="AD58" s="20"/>
      <c r="AE58" s="20"/>
    </row>
    <row r="59" spans="1:31" ht="12.75">
      <c r="A59" s="3"/>
      <c r="B59" s="21"/>
      <c r="C59"/>
      <c r="D59" s="11"/>
      <c r="E59" s="11"/>
      <c r="F59" s="13"/>
      <c r="G59"/>
      <c r="H59" s="11"/>
      <c r="I59" s="89"/>
      <c r="J59" s="22"/>
      <c r="K59"/>
      <c r="L59" s="11"/>
      <c r="M59" s="11"/>
      <c r="N59" s="22"/>
      <c r="O59"/>
      <c r="P59" s="11"/>
      <c r="Q59" s="89"/>
      <c r="R59" s="17"/>
      <c r="S59" s="20"/>
      <c r="T59" s="20"/>
      <c r="U59" s="20"/>
      <c r="V59" s="20"/>
      <c r="W59" s="20"/>
      <c r="X59" s="20"/>
      <c r="Y59" s="20"/>
      <c r="Z59" s="20"/>
      <c r="AA59" s="20"/>
      <c r="AB59" s="20"/>
      <c r="AC59" s="20"/>
      <c r="AD59" s="20"/>
      <c r="AE59" s="20"/>
    </row>
    <row r="60" spans="1:31" ht="12.75">
      <c r="A60" s="3"/>
      <c r="B60" s="21"/>
      <c r="C60"/>
      <c r="D60" s="11"/>
      <c r="E60" s="11"/>
      <c r="F60" s="13"/>
      <c r="G60"/>
      <c r="H60" s="11"/>
      <c r="I60" s="89"/>
      <c r="J60" s="22"/>
      <c r="K60"/>
      <c r="L60" s="11"/>
      <c r="M60" s="11"/>
      <c r="N60" s="22"/>
      <c r="O60"/>
      <c r="P60" s="11"/>
      <c r="Q60" s="89"/>
      <c r="R60" s="17"/>
      <c r="S60" s="20"/>
      <c r="T60" s="20"/>
      <c r="U60" s="20"/>
      <c r="V60" s="20"/>
      <c r="W60" s="20"/>
      <c r="X60" s="20"/>
      <c r="Y60" s="20"/>
      <c r="Z60" s="20"/>
      <c r="AA60" s="20"/>
      <c r="AB60" s="20"/>
      <c r="AC60" s="20"/>
      <c r="AD60" s="20"/>
      <c r="AE60" s="20"/>
    </row>
    <row r="61" spans="1:31" ht="12.75">
      <c r="A61" s="3"/>
      <c r="B61" s="21"/>
      <c r="C61"/>
      <c r="D61" s="11"/>
      <c r="E61" s="11"/>
      <c r="F61" s="13"/>
      <c r="G61"/>
      <c r="H61" s="11"/>
      <c r="I61" s="89"/>
      <c r="J61" s="22"/>
      <c r="K61"/>
      <c r="L61" s="11"/>
      <c r="M61" s="11"/>
      <c r="N61" s="22"/>
      <c r="O61"/>
      <c r="P61" s="11"/>
      <c r="Q61" s="89"/>
      <c r="R61" s="17"/>
      <c r="S61" s="20"/>
      <c r="T61" s="20"/>
      <c r="U61" s="20"/>
      <c r="V61" s="20"/>
      <c r="W61" s="20"/>
      <c r="X61" s="20"/>
      <c r="Y61" s="20"/>
      <c r="Z61" s="20"/>
      <c r="AA61" s="20"/>
      <c r="AB61" s="20"/>
      <c r="AC61" s="20"/>
      <c r="AD61" s="20"/>
      <c r="AE61" s="20"/>
    </row>
    <row r="62" spans="1:31" ht="12.75">
      <c r="A62" s="3"/>
      <c r="B62" s="21"/>
      <c r="C62"/>
      <c r="D62" s="11"/>
      <c r="E62" s="11"/>
      <c r="F62" s="13"/>
      <c r="G62"/>
      <c r="H62" s="11"/>
      <c r="I62" s="89"/>
      <c r="J62" s="22"/>
      <c r="K62"/>
      <c r="L62" s="11"/>
      <c r="M62" s="11"/>
      <c r="N62" s="22"/>
      <c r="O62"/>
      <c r="P62" s="11"/>
      <c r="Q62" s="89"/>
      <c r="R62" s="17"/>
      <c r="S62" s="20"/>
      <c r="T62" s="20"/>
      <c r="U62" s="20"/>
      <c r="V62" s="20"/>
      <c r="W62" s="20"/>
      <c r="X62" s="20"/>
      <c r="Y62" s="20"/>
      <c r="Z62" s="20"/>
      <c r="AA62" s="20"/>
      <c r="AB62" s="20"/>
      <c r="AC62" s="20"/>
      <c r="AD62" s="20"/>
      <c r="AE62" s="20"/>
    </row>
    <row r="63" spans="1:31" ht="12.75">
      <c r="A63" s="3"/>
      <c r="B63" s="21"/>
      <c r="C63"/>
      <c r="D63" s="11"/>
      <c r="E63" s="11"/>
      <c r="F63" s="13"/>
      <c r="G63"/>
      <c r="H63" s="11"/>
      <c r="I63" s="89"/>
      <c r="J63" s="22"/>
      <c r="K63"/>
      <c r="L63" s="11"/>
      <c r="M63" s="11"/>
      <c r="N63" s="22"/>
      <c r="O63"/>
      <c r="P63" s="11"/>
      <c r="Q63" s="89"/>
      <c r="R63" s="17"/>
      <c r="S63" s="20"/>
      <c r="T63" s="20"/>
      <c r="U63" s="20"/>
      <c r="V63" s="20"/>
      <c r="W63" s="20"/>
      <c r="X63" s="20"/>
      <c r="Y63" s="20"/>
      <c r="Z63" s="20"/>
      <c r="AA63" s="20"/>
      <c r="AB63" s="20"/>
      <c r="AC63" s="20"/>
      <c r="AD63" s="20"/>
      <c r="AE63" s="20"/>
    </row>
    <row r="64" spans="1:31" ht="12.75">
      <c r="A64" s="3"/>
      <c r="B64" s="21"/>
      <c r="C64"/>
      <c r="D64" s="11"/>
      <c r="E64" s="11"/>
      <c r="F64" s="13"/>
      <c r="G64"/>
      <c r="H64" s="11"/>
      <c r="I64" s="89"/>
      <c r="J64" s="22"/>
      <c r="K64"/>
      <c r="L64" s="11"/>
      <c r="M64" s="11"/>
      <c r="N64" s="22"/>
      <c r="O64"/>
      <c r="P64" s="11"/>
      <c r="Q64" s="89"/>
      <c r="R64" s="17"/>
      <c r="S64" s="20"/>
      <c r="T64" s="20"/>
      <c r="U64" s="20"/>
      <c r="V64" s="20"/>
      <c r="W64" s="20"/>
      <c r="X64" s="20"/>
      <c r="Y64" s="20"/>
      <c r="Z64" s="20"/>
      <c r="AA64" s="20"/>
      <c r="AB64" s="20"/>
      <c r="AC64" s="20"/>
      <c r="AD64" s="20"/>
      <c r="AE64" s="20"/>
    </row>
    <row r="65" spans="1:31" ht="12.75">
      <c r="A65" s="3"/>
      <c r="B65" s="21"/>
      <c r="C65"/>
      <c r="D65" s="11"/>
      <c r="E65" s="11"/>
      <c r="F65" s="13"/>
      <c r="G65"/>
      <c r="H65" s="11"/>
      <c r="I65" s="89"/>
      <c r="J65" s="22"/>
      <c r="K65"/>
      <c r="L65" s="11"/>
      <c r="M65" s="11"/>
      <c r="N65" s="22"/>
      <c r="O65"/>
      <c r="P65" s="11"/>
      <c r="Q65" s="89"/>
      <c r="R65" s="17"/>
      <c r="S65" s="20"/>
      <c r="T65" s="20"/>
      <c r="U65" s="20"/>
      <c r="V65" s="20"/>
      <c r="W65" s="20"/>
      <c r="X65" s="20"/>
      <c r="Y65" s="20"/>
      <c r="Z65" s="20"/>
      <c r="AA65" s="20"/>
      <c r="AB65" s="20"/>
      <c r="AC65" s="20"/>
      <c r="AD65" s="20"/>
      <c r="AE65" s="20"/>
    </row>
    <row r="66" spans="1:31" ht="12.75">
      <c r="A66" s="3"/>
      <c r="B66" s="21"/>
      <c r="C66"/>
      <c r="D66" s="11"/>
      <c r="E66" s="11"/>
      <c r="F66" s="13"/>
      <c r="G66"/>
      <c r="H66" s="11"/>
      <c r="I66" s="89"/>
      <c r="J66" s="22"/>
      <c r="K66"/>
      <c r="L66" s="11"/>
      <c r="M66" s="11"/>
      <c r="N66" s="22"/>
      <c r="O66"/>
      <c r="P66" s="11"/>
      <c r="Q66" s="89"/>
      <c r="R66" s="17"/>
      <c r="S66" s="20"/>
      <c r="T66" s="20"/>
      <c r="U66" s="20"/>
      <c r="V66" s="20"/>
      <c r="W66" s="20"/>
      <c r="X66" s="20"/>
      <c r="Y66" s="20"/>
      <c r="Z66" s="20"/>
      <c r="AA66" s="20"/>
      <c r="AB66" s="20"/>
      <c r="AC66" s="20"/>
      <c r="AD66" s="20"/>
      <c r="AE66" s="20"/>
    </row>
    <row r="67" spans="1:31" ht="12.75">
      <c r="A67" s="3"/>
      <c r="B67" s="21"/>
      <c r="C67"/>
      <c r="D67" s="11"/>
      <c r="E67" s="11"/>
      <c r="F67" s="13"/>
      <c r="G67"/>
      <c r="H67" s="11"/>
      <c r="I67" s="89"/>
      <c r="J67" s="22"/>
      <c r="K67"/>
      <c r="L67" s="11"/>
      <c r="M67" s="11"/>
      <c r="N67" s="22"/>
      <c r="O67"/>
      <c r="P67" s="11"/>
      <c r="Q67" s="89"/>
      <c r="R67" s="17"/>
      <c r="S67" s="20"/>
      <c r="T67" s="20"/>
      <c r="U67" s="20"/>
      <c r="V67" s="20"/>
      <c r="W67" s="20"/>
      <c r="X67" s="20"/>
      <c r="Y67" s="20"/>
      <c r="Z67" s="20"/>
      <c r="AA67" s="20"/>
      <c r="AB67" s="20"/>
      <c r="AC67" s="20"/>
      <c r="AD67" s="20"/>
      <c r="AE67" s="20"/>
    </row>
    <row r="68" spans="1:31" ht="12.75">
      <c r="A68" s="3"/>
      <c r="B68" s="21"/>
      <c r="C68"/>
      <c r="D68" s="11"/>
      <c r="E68" s="11"/>
      <c r="F68" s="13"/>
      <c r="G68"/>
      <c r="H68" s="11"/>
      <c r="I68" s="89"/>
      <c r="J68" s="22"/>
      <c r="K68"/>
      <c r="L68" s="11"/>
      <c r="M68" s="11"/>
      <c r="N68" s="22"/>
      <c r="O68"/>
      <c r="P68" s="11"/>
      <c r="Q68" s="89"/>
      <c r="R68" s="17"/>
      <c r="S68" s="20"/>
      <c r="T68" s="20"/>
      <c r="U68" s="20"/>
      <c r="V68" s="20"/>
      <c r="W68" s="20"/>
      <c r="X68" s="20"/>
      <c r="Y68" s="20"/>
      <c r="Z68" s="20"/>
      <c r="AA68" s="20"/>
      <c r="AB68" s="20"/>
      <c r="AC68" s="20"/>
      <c r="AD68" s="20"/>
      <c r="AE68" s="20"/>
    </row>
    <row r="69" spans="1:31" ht="12.75">
      <c r="A69" s="3"/>
      <c r="B69" s="21"/>
      <c r="C69"/>
      <c r="D69" s="11"/>
      <c r="E69" s="11"/>
      <c r="F69" s="13"/>
      <c r="G69"/>
      <c r="H69" s="11"/>
      <c r="I69" s="89"/>
      <c r="J69" s="22"/>
      <c r="K69"/>
      <c r="L69" s="11"/>
      <c r="M69" s="11"/>
      <c r="N69" s="22"/>
      <c r="O69"/>
      <c r="P69" s="11"/>
      <c r="Q69" s="89"/>
      <c r="R69" s="17"/>
      <c r="S69" s="20"/>
      <c r="T69" s="20"/>
      <c r="U69" s="20"/>
      <c r="V69" s="20"/>
      <c r="W69" s="20"/>
      <c r="X69" s="20"/>
      <c r="Y69" s="20"/>
      <c r="Z69" s="20"/>
      <c r="AA69" s="20"/>
      <c r="AB69" s="20"/>
      <c r="AC69" s="20"/>
      <c r="AD69" s="20"/>
      <c r="AE69" s="20"/>
    </row>
    <row r="70" spans="1:31" ht="12.75">
      <c r="A70" s="3"/>
      <c r="B70" s="21"/>
      <c r="C70"/>
      <c r="D70" s="11"/>
      <c r="E70" s="11"/>
      <c r="F70" s="13"/>
      <c r="G70"/>
      <c r="H70" s="11"/>
      <c r="I70" s="89"/>
      <c r="J70" s="22"/>
      <c r="K70"/>
      <c r="L70" s="11"/>
      <c r="M70" s="11"/>
      <c r="N70" s="22"/>
      <c r="O70"/>
      <c r="P70" s="11"/>
      <c r="Q70" s="89"/>
      <c r="R70" s="17"/>
      <c r="S70" s="20"/>
      <c r="T70" s="20"/>
      <c r="U70" s="20"/>
      <c r="V70" s="20"/>
      <c r="W70" s="20"/>
      <c r="X70" s="20"/>
      <c r="Y70" s="20"/>
      <c r="Z70" s="20"/>
      <c r="AA70" s="20"/>
      <c r="AB70" s="20"/>
      <c r="AC70" s="20"/>
      <c r="AD70" s="20"/>
      <c r="AE70" s="20"/>
    </row>
    <row r="71" spans="1:31" ht="12.75">
      <c r="A71" s="3"/>
      <c r="B71" s="21"/>
      <c r="C71"/>
      <c r="D71" s="11"/>
      <c r="E71" s="11"/>
      <c r="F71" s="13"/>
      <c r="G71"/>
      <c r="H71" s="11"/>
      <c r="I71" s="89"/>
      <c r="J71" s="22"/>
      <c r="K71"/>
      <c r="L71" s="11"/>
      <c r="M71" s="11"/>
      <c r="N71" s="22"/>
      <c r="O71"/>
      <c r="P71" s="11"/>
      <c r="Q71" s="89"/>
      <c r="R71" s="17"/>
      <c r="S71" s="20"/>
      <c r="T71" s="20"/>
      <c r="U71" s="20"/>
      <c r="V71" s="20"/>
      <c r="W71" s="20"/>
      <c r="X71" s="20"/>
      <c r="Y71" s="20"/>
      <c r="Z71" s="20"/>
      <c r="AA71" s="20"/>
      <c r="AB71" s="20"/>
      <c r="AC71" s="20"/>
      <c r="AD71" s="20"/>
      <c r="AE71" s="20"/>
    </row>
    <row r="72" spans="1:31" ht="12.75">
      <c r="A72" s="3"/>
      <c r="B72" s="21"/>
      <c r="C72"/>
      <c r="D72" s="11"/>
      <c r="E72" s="11"/>
      <c r="F72" s="13"/>
      <c r="G72"/>
      <c r="H72" s="11"/>
      <c r="I72" s="89"/>
      <c r="J72" s="22"/>
      <c r="K72"/>
      <c r="L72" s="11"/>
      <c r="M72" s="11"/>
      <c r="N72" s="22"/>
      <c r="O72"/>
      <c r="P72" s="11"/>
      <c r="Q72" s="89"/>
      <c r="R72" s="17"/>
      <c r="S72" s="20"/>
      <c r="T72" s="20"/>
      <c r="U72" s="20"/>
      <c r="V72" s="20"/>
      <c r="W72" s="20"/>
      <c r="X72" s="20"/>
      <c r="Y72" s="20"/>
      <c r="Z72" s="20"/>
      <c r="AA72" s="20"/>
      <c r="AB72" s="20"/>
      <c r="AC72" s="20"/>
      <c r="AD72" s="20"/>
      <c r="AE72" s="20"/>
    </row>
    <row r="73" spans="1:31" ht="12.75">
      <c r="A73" s="3"/>
      <c r="B73" s="21"/>
      <c r="C73"/>
      <c r="D73" s="11"/>
      <c r="E73" s="11"/>
      <c r="F73" s="13"/>
      <c r="G73"/>
      <c r="H73" s="11"/>
      <c r="I73" s="89"/>
      <c r="J73" s="22"/>
      <c r="K73"/>
      <c r="L73" s="11"/>
      <c r="M73" s="11"/>
      <c r="N73" s="22"/>
      <c r="O73"/>
      <c r="P73" s="11"/>
      <c r="Q73" s="89"/>
      <c r="R73" s="17"/>
      <c r="S73" s="20"/>
      <c r="T73" s="20"/>
      <c r="U73" s="20"/>
      <c r="V73" s="20"/>
      <c r="W73" s="20"/>
      <c r="X73" s="20"/>
      <c r="Y73" s="20"/>
      <c r="Z73" s="20"/>
      <c r="AA73" s="20"/>
      <c r="AB73" s="20"/>
      <c r="AC73" s="20"/>
      <c r="AD73" s="20"/>
      <c r="AE73" s="20"/>
    </row>
    <row r="74" spans="1:31" ht="12.75">
      <c r="A74" s="3"/>
      <c r="B74" s="21"/>
      <c r="C74"/>
      <c r="D74" s="11"/>
      <c r="E74" s="11"/>
      <c r="F74" s="13"/>
      <c r="G74"/>
      <c r="H74" s="11"/>
      <c r="I74" s="89"/>
      <c r="J74" s="22"/>
      <c r="K74"/>
      <c r="L74" s="11"/>
      <c r="M74" s="11"/>
      <c r="N74" s="22"/>
      <c r="O74"/>
      <c r="P74" s="11"/>
      <c r="Q74" s="89"/>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109</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116</v>
      </c>
      <c r="C6" s="15"/>
      <c r="D6" s="32"/>
      <c r="E6" s="32"/>
      <c r="F6" s="32"/>
      <c r="G6" s="32"/>
      <c r="H6" s="32"/>
      <c r="I6" s="32"/>
      <c r="J6" s="32"/>
      <c r="K6" s="32"/>
      <c r="L6" s="55">
        <f aca="true" t="shared" si="0" ref="L6:L22">SUM(D6,F6,H6,J6)</f>
        <v>0</v>
      </c>
      <c r="M6" s="56">
        <f aca="true" t="shared" si="1" ref="M6:M22">IF(COUNT(D6,F6,H6,J6)=4,MINA(D6,F6,H6,J6),0)</f>
        <v>0</v>
      </c>
      <c r="N6" s="56">
        <f aca="true" t="shared" si="2" ref="N6:N22">SUM(L6-M6)</f>
        <v>0</v>
      </c>
      <c r="O6" s="56">
        <f aca="true" t="shared" si="3" ref="O6:O22">MAX(D6,F6,H6,J6)</f>
        <v>0</v>
      </c>
      <c r="P6" s="56">
        <f aca="true" t="shared" si="4" ref="P6:P22">MIN(E6,G6,I6,K6)</f>
        <v>0</v>
      </c>
      <c r="Q6" s="56"/>
      <c r="R6" s="56"/>
      <c r="S6" s="55">
        <v>0</v>
      </c>
      <c r="T6" s="56"/>
      <c r="U6" s="56">
        <f aca="true" t="shared" si="5" ref="U6:U22">MAX(O6,S6)</f>
        <v>0</v>
      </c>
      <c r="V6" s="56">
        <f aca="true" t="shared" si="6" ref="V6:V22">MIN(P6,T6)</f>
        <v>0</v>
      </c>
      <c r="W6" s="57">
        <f aca="true" t="shared" si="7" ref="W6:W22">IF(V6&lt;&gt;0,SUM($X$3/V6*12),"")</f>
      </c>
      <c r="X6" s="57">
        <f aca="true" t="shared" si="8" ref="X6:X22">IF(V6&lt;&gt;0,SUM(3600/V6*$X$3/5280),"")</f>
      </c>
    </row>
    <row r="7" spans="1:24" ht="15" thickBot="1">
      <c r="A7" s="66"/>
      <c r="B7" s="30" t="s">
        <v>120</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114</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121</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110</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119</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113</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117</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115</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118</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104</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106</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112</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108</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thickBot="1">
      <c r="A20" s="66"/>
      <c r="B20" s="30" t="s">
        <v>111</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5" thickBot="1">
      <c r="A21" s="66"/>
      <c r="B21" s="30" t="s">
        <v>105</v>
      </c>
      <c r="C21" s="15"/>
      <c r="D21" s="32"/>
      <c r="E21" s="32"/>
      <c r="F21" s="32"/>
      <c r="G21" s="32"/>
      <c r="H21" s="32"/>
      <c r="I21" s="32"/>
      <c r="J21" s="32"/>
      <c r="K21" s="32"/>
      <c r="L21" s="55">
        <f t="shared" si="0"/>
        <v>0</v>
      </c>
      <c r="M21" s="56">
        <f t="shared" si="1"/>
        <v>0</v>
      </c>
      <c r="N21" s="56">
        <f t="shared" si="2"/>
        <v>0</v>
      </c>
      <c r="O21" s="56">
        <f t="shared" si="3"/>
        <v>0</v>
      </c>
      <c r="P21" s="56">
        <f t="shared" si="4"/>
        <v>0</v>
      </c>
      <c r="Q21" s="56"/>
      <c r="R21" s="56"/>
      <c r="S21" s="55">
        <v>0</v>
      </c>
      <c r="T21" s="56"/>
      <c r="U21" s="56">
        <f t="shared" si="5"/>
        <v>0</v>
      </c>
      <c r="V21" s="56">
        <f t="shared" si="6"/>
        <v>0</v>
      </c>
      <c r="W21" s="57">
        <f t="shared" si="7"/>
      </c>
      <c r="X21" s="57">
        <f t="shared" si="8"/>
      </c>
    </row>
    <row r="22" spans="1:24" ht="15">
      <c r="A22" s="66"/>
      <c r="B22" s="30" t="s">
        <v>107</v>
      </c>
      <c r="C22" s="15"/>
      <c r="D22" s="32"/>
      <c r="E22" s="32"/>
      <c r="F22" s="32"/>
      <c r="G22" s="32"/>
      <c r="H22" s="32"/>
      <c r="I22" s="32"/>
      <c r="J22" s="32"/>
      <c r="K22" s="32"/>
      <c r="L22" s="55">
        <f t="shared" si="0"/>
        <v>0</v>
      </c>
      <c r="M22" s="56">
        <f t="shared" si="1"/>
        <v>0</v>
      </c>
      <c r="N22" s="56">
        <f t="shared" si="2"/>
        <v>0</v>
      </c>
      <c r="O22" s="56">
        <f t="shared" si="3"/>
        <v>0</v>
      </c>
      <c r="P22" s="56">
        <f t="shared" si="4"/>
        <v>0</v>
      </c>
      <c r="Q22" s="56"/>
      <c r="R22" s="56"/>
      <c r="S22" s="55">
        <v>0</v>
      </c>
      <c r="T22" s="56"/>
      <c r="U22" s="56">
        <f t="shared" si="5"/>
        <v>0</v>
      </c>
      <c r="V22" s="56">
        <f t="shared" si="6"/>
        <v>0</v>
      </c>
      <c r="W22" s="57">
        <f t="shared" si="7"/>
      </c>
      <c r="X22" s="57">
        <f t="shared" si="8"/>
      </c>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90" t="s">
        <v>33</v>
      </c>
      <c r="B1" s="190"/>
      <c r="C1" s="190"/>
      <c r="D1" s="190"/>
      <c r="E1" s="190"/>
    </row>
    <row r="2" spans="1:5" ht="20.25">
      <c r="A2" s="190" t="s">
        <v>100</v>
      </c>
      <c r="B2" s="190"/>
      <c r="C2" s="190"/>
      <c r="D2" s="190"/>
      <c r="E2" s="190"/>
    </row>
    <row r="3" spans="1:5" ht="20.25">
      <c r="A3" s="190"/>
      <c r="B3" s="190"/>
      <c r="C3" s="190"/>
      <c r="D3" s="190"/>
      <c r="E3" s="190"/>
    </row>
    <row r="4" spans="1:26" ht="17.25">
      <c r="A4" s="41" t="s">
        <v>34</v>
      </c>
      <c r="B4" s="41" t="s">
        <v>35</v>
      </c>
      <c r="H4" s="30"/>
      <c r="Z4" s="14">
        <f aca="true" ca="1" t="shared" si="0" ref="Z4:Z35">IF(ISBLANK(A4),"",RAND())</f>
        <v>0.52698550230003</v>
      </c>
    </row>
    <row r="5" spans="1:26" ht="15">
      <c r="A5" s="84" t="s">
        <v>113</v>
      </c>
      <c r="B5" s="12"/>
      <c r="Z5" s="14">
        <f ca="1" t="shared" si="0"/>
        <v>0.8412673989917534</v>
      </c>
    </row>
    <row r="6" spans="1:26" ht="15">
      <c r="A6" s="84" t="s">
        <v>114</v>
      </c>
      <c r="B6" s="12"/>
      <c r="Z6" s="14">
        <f ca="1" t="shared" si="0"/>
        <v>0.06991583925086914</v>
      </c>
    </row>
    <row r="7" spans="1:26" ht="15">
      <c r="A7" s="84" t="s">
        <v>104</v>
      </c>
      <c r="B7" s="12"/>
      <c r="H7" s="30"/>
      <c r="Z7" s="14">
        <f ca="1" t="shared" si="0"/>
        <v>0.5410621954140591</v>
      </c>
    </row>
    <row r="8" spans="1:26" ht="15">
      <c r="A8" s="85" t="s">
        <v>111</v>
      </c>
      <c r="B8" s="12"/>
      <c r="Z8" s="14">
        <f ca="1" t="shared" si="0"/>
        <v>0.5193212295532312</v>
      </c>
    </row>
    <row r="9" spans="1:26" ht="15">
      <c r="A9" s="84" t="s">
        <v>112</v>
      </c>
      <c r="B9" s="12"/>
      <c r="Z9" s="14">
        <f ca="1" t="shared" si="0"/>
        <v>0.7094208391663503</v>
      </c>
    </row>
    <row r="10" spans="1:26" ht="15">
      <c r="A10" s="84" t="s">
        <v>117</v>
      </c>
      <c r="B10" s="12"/>
      <c r="Z10" s="14">
        <f ca="1" t="shared" si="0"/>
        <v>0.2984524980101533</v>
      </c>
    </row>
    <row r="11" spans="1:26" ht="15">
      <c r="A11" s="84" t="s">
        <v>121</v>
      </c>
      <c r="B11" s="12"/>
      <c r="Z11" s="14">
        <f ca="1" t="shared" si="0"/>
        <v>0.8547842827858084</v>
      </c>
    </row>
    <row r="12" spans="1:26" ht="15">
      <c r="A12" s="84" t="s">
        <v>108</v>
      </c>
      <c r="B12" s="12"/>
      <c r="Z12" s="14">
        <f ca="1" t="shared" si="0"/>
        <v>0.4333884527267644</v>
      </c>
    </row>
    <row r="13" spans="1:26" ht="15">
      <c r="A13" s="84" t="s">
        <v>120</v>
      </c>
      <c r="B13" s="12"/>
      <c r="Z13" s="14">
        <f ca="1" t="shared" si="0"/>
        <v>0.08663665500857864</v>
      </c>
    </row>
    <row r="14" spans="1:26" ht="15">
      <c r="A14" s="84" t="s">
        <v>116</v>
      </c>
      <c r="B14" s="12"/>
      <c r="Z14" s="14">
        <f ca="1" t="shared" si="0"/>
        <v>0.26248603091895006</v>
      </c>
    </row>
    <row r="15" spans="1:26" ht="15">
      <c r="A15" s="84" t="s">
        <v>106</v>
      </c>
      <c r="B15" s="12"/>
      <c r="Z15" s="14">
        <f ca="1" t="shared" si="0"/>
        <v>0.9831481614743067</v>
      </c>
    </row>
    <row r="16" spans="1:26" ht="15">
      <c r="A16" s="84" t="s">
        <v>110</v>
      </c>
      <c r="B16" s="12"/>
      <c r="Z16" s="14">
        <f ca="1" t="shared" si="0"/>
        <v>0.04776823942453845</v>
      </c>
    </row>
    <row r="17" spans="1:26" ht="15">
      <c r="A17" s="84" t="s">
        <v>119</v>
      </c>
      <c r="B17" s="12"/>
      <c r="Z17" s="14">
        <f ca="1" t="shared" si="0"/>
        <v>0.3432063883921181</v>
      </c>
    </row>
    <row r="18" spans="1:26" ht="15">
      <c r="A18" s="84" t="s">
        <v>115</v>
      </c>
      <c r="B18" s="12"/>
      <c r="Z18" s="14">
        <f ca="1" t="shared" si="0"/>
        <v>0.31330995771533954</v>
      </c>
    </row>
    <row r="19" spans="1:26" ht="15">
      <c r="A19" s="84" t="s">
        <v>105</v>
      </c>
      <c r="B19" s="12"/>
      <c r="Z19" s="14">
        <f ca="1" t="shared" si="0"/>
        <v>0.46512244228394817</v>
      </c>
    </row>
    <row r="20" spans="1:26" ht="15">
      <c r="A20" s="84" t="s">
        <v>109</v>
      </c>
      <c r="B20" s="12"/>
      <c r="Z20" s="14">
        <f ca="1" t="shared" si="0"/>
        <v>0.7736535138001139</v>
      </c>
    </row>
    <row r="21" spans="1:26" ht="15">
      <c r="A21" s="84" t="s">
        <v>107</v>
      </c>
      <c r="B21" s="12"/>
      <c r="Z21" s="14">
        <f ca="1" t="shared" si="0"/>
        <v>0.17883267065495367</v>
      </c>
    </row>
    <row r="22" spans="1:26" ht="15">
      <c r="A22" s="84" t="s">
        <v>118</v>
      </c>
      <c r="B22" s="12"/>
      <c r="Z22" s="14">
        <f ca="1" t="shared" si="0"/>
        <v>0.22842172234959923</v>
      </c>
    </row>
    <row r="23" spans="1:26" ht="15">
      <c r="A23" s="84"/>
      <c r="B23" s="12"/>
      <c r="Z23" s="14">
        <f ca="1" t="shared" si="0"/>
      </c>
    </row>
    <row r="24" spans="1:26" ht="15">
      <c r="A24" s="84"/>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B2:AI148"/>
  <sheetViews>
    <sheetView workbookViewId="0" topLeftCell="A1">
      <pane ySplit="4" topLeftCell="BM5" activePane="bottomLeft" state="frozen"/>
      <selection pane="topLeft" activeCell="A1" sqref="A1"/>
      <selection pane="bottomLeft" activeCell="R14" sqref="R14"/>
    </sheetView>
  </sheetViews>
  <sheetFormatPr defaultColWidth="9.140625" defaultRowHeight="12.75"/>
  <cols>
    <col min="1" max="1" width="2.28125" style="14"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6384" width="9.140625" style="14" customWidth="1"/>
  </cols>
  <sheetData>
    <row r="1" ht="13.5" thickBot="1"/>
    <row r="2" spans="2:17" ht="18" customHeight="1">
      <c r="B2" s="131">
        <v>18</v>
      </c>
      <c r="C2" s="132" t="s">
        <v>51</v>
      </c>
      <c r="D2" s="133"/>
      <c r="E2" s="134"/>
      <c r="F2" s="135"/>
      <c r="G2" s="133"/>
      <c r="H2" s="135"/>
      <c r="I2" s="133"/>
      <c r="J2" s="136"/>
      <c r="K2" s="133"/>
      <c r="L2" s="135"/>
      <c r="M2" s="133"/>
      <c r="N2" s="136"/>
      <c r="O2" s="133"/>
      <c r="P2" s="135"/>
      <c r="Q2" s="137"/>
    </row>
    <row r="3" spans="2:17" ht="12.75">
      <c r="B3" s="138" t="s">
        <v>20</v>
      </c>
      <c r="C3" s="197"/>
      <c r="D3" s="198"/>
      <c r="E3" s="199"/>
      <c r="F3" s="139"/>
      <c r="G3" s="200"/>
      <c r="H3" s="198"/>
      <c r="I3" s="199"/>
      <c r="J3" s="140"/>
      <c r="K3" s="194"/>
      <c r="L3" s="195"/>
      <c r="M3" s="196"/>
      <c r="N3" s="140"/>
      <c r="O3" s="191" t="s">
        <v>19</v>
      </c>
      <c r="P3" s="192"/>
      <c r="Q3" s="193"/>
    </row>
    <row r="4" spans="2:17" ht="12.75">
      <c r="B4" s="138"/>
      <c r="C4" s="140" t="s">
        <v>26</v>
      </c>
      <c r="D4" s="139" t="s">
        <v>3</v>
      </c>
      <c r="E4" s="139" t="s">
        <v>16</v>
      </c>
      <c r="F4" s="139"/>
      <c r="G4" s="140" t="s">
        <v>26</v>
      </c>
      <c r="H4" s="139" t="s">
        <v>3</v>
      </c>
      <c r="I4" s="139" t="s">
        <v>16</v>
      </c>
      <c r="J4" s="139"/>
      <c r="K4" s="140" t="s">
        <v>26</v>
      </c>
      <c r="L4" s="139" t="s">
        <v>3</v>
      </c>
      <c r="M4" s="139" t="s">
        <v>16</v>
      </c>
      <c r="N4" s="139"/>
      <c r="O4" s="140" t="s">
        <v>26</v>
      </c>
      <c r="P4" s="139" t="s">
        <v>3</v>
      </c>
      <c r="Q4" s="141" t="s">
        <v>16</v>
      </c>
    </row>
    <row r="5" spans="2:29" ht="12.75">
      <c r="B5" s="142">
        <v>1</v>
      </c>
      <c r="C5" s="143" t="s">
        <v>113</v>
      </c>
      <c r="D5" s="144">
        <v>19.9</v>
      </c>
      <c r="E5" s="144">
        <v>8.4</v>
      </c>
      <c r="F5" s="13"/>
      <c r="G5" s="143" t="s">
        <v>114</v>
      </c>
      <c r="H5" s="144">
        <v>15.75</v>
      </c>
      <c r="I5" s="144">
        <v>10.33</v>
      </c>
      <c r="J5" s="22"/>
      <c r="K5" s="143" t="s">
        <v>104</v>
      </c>
      <c r="L5" s="144">
        <v>19.8</v>
      </c>
      <c r="M5" s="144">
        <v>8.31</v>
      </c>
      <c r="N5" s="22"/>
      <c r="O5" s="143" t="s">
        <v>111</v>
      </c>
      <c r="P5" s="144">
        <v>19.45</v>
      </c>
      <c r="Q5" s="145">
        <v>8.64</v>
      </c>
      <c r="R5" s="20"/>
      <c r="S5" s="20"/>
      <c r="T5" s="20"/>
      <c r="U5" s="20"/>
      <c r="V5" s="20"/>
      <c r="W5" s="20"/>
      <c r="X5" s="20"/>
      <c r="Y5" s="20"/>
      <c r="Z5" s="20"/>
      <c r="AA5" s="20"/>
      <c r="AB5" s="20"/>
      <c r="AC5" s="20"/>
    </row>
    <row r="6" spans="2:29" ht="12.75">
      <c r="B6" s="142">
        <v>2</v>
      </c>
      <c r="C6" s="143" t="s">
        <v>111</v>
      </c>
      <c r="D6" s="144">
        <v>20</v>
      </c>
      <c r="E6" s="144">
        <v>8.04</v>
      </c>
      <c r="F6" s="13"/>
      <c r="G6" s="143" t="s">
        <v>113</v>
      </c>
      <c r="H6" s="144">
        <v>18.05</v>
      </c>
      <c r="I6" s="144">
        <v>8.68</v>
      </c>
      <c r="J6" s="22"/>
      <c r="K6" s="143" t="s">
        <v>114</v>
      </c>
      <c r="L6" s="144">
        <v>17.7</v>
      </c>
      <c r="M6" s="144">
        <v>8.8</v>
      </c>
      <c r="N6" s="22"/>
      <c r="O6" s="143" t="s">
        <v>104</v>
      </c>
      <c r="P6" s="144">
        <v>18.6</v>
      </c>
      <c r="Q6" s="145">
        <v>8.6</v>
      </c>
      <c r="R6" s="20"/>
      <c r="S6" s="20"/>
      <c r="T6" s="20"/>
      <c r="U6" s="20"/>
      <c r="V6" s="20"/>
      <c r="W6" s="20"/>
      <c r="X6" s="20"/>
      <c r="Y6" s="20"/>
      <c r="Z6" s="20"/>
      <c r="AA6" s="20"/>
      <c r="AB6" s="20"/>
      <c r="AC6" s="20"/>
    </row>
    <row r="7" spans="2:29" ht="12.75">
      <c r="B7" s="142">
        <v>3</v>
      </c>
      <c r="C7" s="143" t="s">
        <v>112</v>
      </c>
      <c r="D7" s="144">
        <v>14.45</v>
      </c>
      <c r="E7" s="144">
        <v>10.34</v>
      </c>
      <c r="F7" s="13"/>
      <c r="G7" s="143" t="s">
        <v>117</v>
      </c>
      <c r="H7" s="144">
        <v>15.75</v>
      </c>
      <c r="I7" s="144">
        <v>10.18</v>
      </c>
      <c r="J7" s="22"/>
      <c r="K7" s="143" t="s">
        <v>121</v>
      </c>
      <c r="L7" s="144">
        <v>19.4</v>
      </c>
      <c r="M7" s="144">
        <v>8.16</v>
      </c>
      <c r="N7" s="22"/>
      <c r="O7" s="143" t="s">
        <v>108</v>
      </c>
      <c r="P7" s="144">
        <v>18.25</v>
      </c>
      <c r="Q7" s="145">
        <v>8.77</v>
      </c>
      <c r="R7" s="20"/>
      <c r="S7" s="20"/>
      <c r="T7" s="20"/>
      <c r="U7" s="20"/>
      <c r="V7" s="20"/>
      <c r="W7" s="20"/>
      <c r="X7" s="20"/>
      <c r="Y7" s="20"/>
      <c r="Z7" s="20"/>
      <c r="AA7" s="20"/>
      <c r="AB7" s="20"/>
      <c r="AC7" s="20"/>
    </row>
    <row r="8" spans="2:29" ht="12.75">
      <c r="B8" s="142">
        <v>4</v>
      </c>
      <c r="C8" s="143" t="s">
        <v>108</v>
      </c>
      <c r="D8" s="144">
        <v>16.65</v>
      </c>
      <c r="E8" s="144">
        <v>8.26</v>
      </c>
      <c r="F8" s="13"/>
      <c r="G8" s="143" t="s">
        <v>112</v>
      </c>
      <c r="H8" s="144">
        <v>14.05</v>
      </c>
      <c r="I8" s="144">
        <v>10.85</v>
      </c>
      <c r="J8" s="22"/>
      <c r="K8" s="143" t="s">
        <v>117</v>
      </c>
      <c r="L8" s="144">
        <v>16.85</v>
      </c>
      <c r="M8" s="144">
        <v>8.45</v>
      </c>
      <c r="N8" s="22"/>
      <c r="O8" s="143" t="s">
        <v>121</v>
      </c>
      <c r="P8" s="144">
        <v>19.75</v>
      </c>
      <c r="Q8" s="145">
        <v>8.03</v>
      </c>
      <c r="R8" s="20"/>
      <c r="S8" s="20"/>
      <c r="T8" s="20"/>
      <c r="U8" s="20"/>
      <c r="V8" s="20"/>
      <c r="W8" s="20"/>
      <c r="X8" s="20"/>
      <c r="Y8" s="20"/>
      <c r="Z8" s="20"/>
      <c r="AA8" s="20"/>
      <c r="AB8" s="20"/>
      <c r="AC8" s="20"/>
    </row>
    <row r="9" spans="2:35" ht="12.75">
      <c r="B9" s="142">
        <v>5</v>
      </c>
      <c r="C9" s="143" t="s">
        <v>106</v>
      </c>
      <c r="D9" s="144">
        <v>18.45</v>
      </c>
      <c r="E9" s="144">
        <v>8.47</v>
      </c>
      <c r="F9" s="13"/>
      <c r="G9" s="143" t="s">
        <v>110</v>
      </c>
      <c r="H9" s="144">
        <v>13.65</v>
      </c>
      <c r="I9" s="144">
        <v>11.2</v>
      </c>
      <c r="J9" s="22"/>
      <c r="K9" s="143" t="s">
        <v>119</v>
      </c>
      <c r="L9" s="144">
        <v>18.15</v>
      </c>
      <c r="M9" s="144">
        <v>8.63</v>
      </c>
      <c r="N9" s="22"/>
      <c r="O9" s="143" t="s">
        <v>115</v>
      </c>
      <c r="P9" s="144">
        <v>14.8</v>
      </c>
      <c r="Q9" s="145">
        <v>9.12</v>
      </c>
      <c r="R9" s="20"/>
      <c r="S9" s="20"/>
      <c r="T9" s="20"/>
      <c r="U9" s="20"/>
      <c r="V9" s="20"/>
      <c r="W9" s="20"/>
      <c r="X9" s="20"/>
      <c r="Y9" s="20"/>
      <c r="Z9" s="20"/>
      <c r="AA9" s="20"/>
      <c r="AB9" s="20"/>
      <c r="AC9" s="20"/>
      <c r="AD9" s="34"/>
      <c r="AE9" s="34"/>
      <c r="AF9" s="34"/>
      <c r="AG9" s="34"/>
      <c r="AH9" s="34"/>
      <c r="AI9" s="34"/>
    </row>
    <row r="10" spans="2:29" ht="12.75">
      <c r="B10" s="142">
        <v>6</v>
      </c>
      <c r="C10" s="143" t="s">
        <v>115</v>
      </c>
      <c r="D10" s="144">
        <v>16.75</v>
      </c>
      <c r="E10" s="144">
        <v>9.5</v>
      </c>
      <c r="F10" s="13"/>
      <c r="G10" s="143" t="s">
        <v>106</v>
      </c>
      <c r="H10" s="144">
        <v>16.04</v>
      </c>
      <c r="I10" s="144">
        <v>9.74</v>
      </c>
      <c r="J10" s="22"/>
      <c r="K10" s="143" t="s">
        <v>110</v>
      </c>
      <c r="L10" s="144">
        <v>16.3</v>
      </c>
      <c r="M10" s="144">
        <v>9.61</v>
      </c>
      <c r="N10" s="22"/>
      <c r="O10" s="143" t="s">
        <v>119</v>
      </c>
      <c r="P10" s="144">
        <v>17.8</v>
      </c>
      <c r="Q10" s="145">
        <v>8.92</v>
      </c>
      <c r="R10" s="20"/>
      <c r="S10" s="20"/>
      <c r="T10" s="20"/>
      <c r="U10" s="20"/>
      <c r="V10" s="20"/>
      <c r="W10" s="20"/>
      <c r="X10" s="20"/>
      <c r="Y10" s="20"/>
      <c r="Z10" s="20"/>
      <c r="AA10" s="20"/>
      <c r="AB10" s="20"/>
      <c r="AC10" s="20"/>
    </row>
    <row r="11" spans="2:29" ht="12.75">
      <c r="B11" s="142">
        <v>7</v>
      </c>
      <c r="C11" s="143" t="s">
        <v>105</v>
      </c>
      <c r="D11" s="144">
        <v>17.15</v>
      </c>
      <c r="E11" s="144">
        <v>9.24</v>
      </c>
      <c r="F11" s="13"/>
      <c r="G11" s="143" t="s">
        <v>109</v>
      </c>
      <c r="H11" s="144">
        <v>16</v>
      </c>
      <c r="I11" s="144">
        <v>9.67</v>
      </c>
      <c r="J11" s="22"/>
      <c r="K11" s="143" t="s">
        <v>107</v>
      </c>
      <c r="L11" s="144">
        <v>18.15</v>
      </c>
      <c r="M11" s="144">
        <v>9.09</v>
      </c>
      <c r="N11" s="22"/>
      <c r="O11" s="143" t="s">
        <v>118</v>
      </c>
      <c r="P11" s="144">
        <v>14</v>
      </c>
      <c r="Q11" s="145">
        <v>10.35</v>
      </c>
      <c r="R11" s="20"/>
      <c r="S11" s="20"/>
      <c r="T11" s="20"/>
      <c r="U11" s="20"/>
      <c r="V11" s="20"/>
      <c r="W11" s="20"/>
      <c r="X11" s="20"/>
      <c r="Y11" s="20"/>
      <c r="Z11" s="20"/>
      <c r="AA11" s="20"/>
      <c r="AB11" s="20"/>
      <c r="AC11" s="20"/>
    </row>
    <row r="12" spans="2:29" ht="12.75">
      <c r="B12" s="142">
        <v>8</v>
      </c>
      <c r="C12" s="143" t="s">
        <v>118</v>
      </c>
      <c r="D12" s="144">
        <v>15.65</v>
      </c>
      <c r="E12" s="144">
        <v>9.7</v>
      </c>
      <c r="F12" s="13"/>
      <c r="G12" s="143" t="s">
        <v>105</v>
      </c>
      <c r="H12" s="144">
        <v>16.4</v>
      </c>
      <c r="I12" s="144">
        <v>9.59</v>
      </c>
      <c r="J12" s="22"/>
      <c r="K12" s="143" t="s">
        <v>109</v>
      </c>
      <c r="L12" s="144">
        <v>18.15</v>
      </c>
      <c r="M12" s="144">
        <v>9.24</v>
      </c>
      <c r="N12" s="22"/>
      <c r="O12" s="143" t="s">
        <v>107</v>
      </c>
      <c r="P12" s="144">
        <v>18.35</v>
      </c>
      <c r="Q12" s="145">
        <v>9.01</v>
      </c>
      <c r="R12" s="20"/>
      <c r="S12" s="20"/>
      <c r="T12" s="20"/>
      <c r="U12" s="20"/>
      <c r="V12" s="20"/>
      <c r="W12" s="20"/>
      <c r="X12" s="20"/>
      <c r="Y12" s="20"/>
      <c r="Z12" s="20"/>
      <c r="AA12" s="20"/>
      <c r="AB12" s="20"/>
      <c r="AC12" s="20"/>
    </row>
    <row r="13" spans="2:29" ht="12.75">
      <c r="B13" s="142">
        <v>9</v>
      </c>
      <c r="C13" s="143" t="s">
        <v>120</v>
      </c>
      <c r="D13" s="144">
        <v>17.3</v>
      </c>
      <c r="E13" s="144">
        <v>9.86</v>
      </c>
      <c r="F13" s="13"/>
      <c r="G13" s="143" t="s">
        <v>116</v>
      </c>
      <c r="H13" s="144">
        <v>13.05</v>
      </c>
      <c r="I13" s="144">
        <v>11.28</v>
      </c>
      <c r="J13" s="22"/>
      <c r="K13" s="143" t="s">
        <v>113</v>
      </c>
      <c r="L13" s="144">
        <v>20.25</v>
      </c>
      <c r="M13" s="144">
        <v>8.2</v>
      </c>
      <c r="N13" s="22"/>
      <c r="O13" s="143" t="s">
        <v>114</v>
      </c>
      <c r="P13" s="144">
        <v>16.8</v>
      </c>
      <c r="Q13" s="145">
        <v>9.01</v>
      </c>
      <c r="R13" s="20"/>
      <c r="S13" s="20"/>
      <c r="T13" s="20"/>
      <c r="U13" s="20"/>
      <c r="V13" s="20"/>
      <c r="W13" s="20"/>
      <c r="X13" s="20"/>
      <c r="Y13" s="20"/>
      <c r="Z13" s="20"/>
      <c r="AA13" s="20"/>
      <c r="AB13" s="20"/>
      <c r="AC13" s="20"/>
    </row>
    <row r="14" spans="2:29" ht="12.75">
      <c r="B14" s="142">
        <v>10</v>
      </c>
      <c r="C14" s="143" t="s">
        <v>114</v>
      </c>
      <c r="D14" s="144">
        <v>17.6</v>
      </c>
      <c r="E14" s="144">
        <v>9.56</v>
      </c>
      <c r="F14" s="13"/>
      <c r="G14" s="143" t="s">
        <v>120</v>
      </c>
      <c r="H14" s="144">
        <v>17</v>
      </c>
      <c r="I14" s="144">
        <v>9.84</v>
      </c>
      <c r="J14" s="22"/>
      <c r="K14" s="143" t="s">
        <v>116</v>
      </c>
      <c r="L14" s="144">
        <v>13.8</v>
      </c>
      <c r="M14" s="144">
        <v>10.43</v>
      </c>
      <c r="N14" s="22"/>
      <c r="O14" s="143" t="s">
        <v>113</v>
      </c>
      <c r="P14" s="144">
        <v>18.1</v>
      </c>
      <c r="Q14" s="145">
        <v>8.48</v>
      </c>
      <c r="R14" s="20"/>
      <c r="S14" s="20"/>
      <c r="T14" s="20"/>
      <c r="U14" s="20"/>
      <c r="V14" s="20"/>
      <c r="W14" s="20"/>
      <c r="X14" s="20"/>
      <c r="Y14" s="20"/>
      <c r="Z14" s="20"/>
      <c r="AA14" s="20"/>
      <c r="AB14" s="20"/>
      <c r="AC14" s="20"/>
    </row>
    <row r="15" spans="2:29" ht="12.75">
      <c r="B15" s="142">
        <v>11</v>
      </c>
      <c r="C15" s="143" t="s">
        <v>104</v>
      </c>
      <c r="D15" s="144">
        <v>17.7</v>
      </c>
      <c r="E15" s="144">
        <v>8.38</v>
      </c>
      <c r="F15" s="13"/>
      <c r="G15" s="143" t="s">
        <v>111</v>
      </c>
      <c r="H15" s="144">
        <v>18.75</v>
      </c>
      <c r="I15" s="144">
        <v>8.62</v>
      </c>
      <c r="J15" s="22"/>
      <c r="K15" s="143" t="s">
        <v>112</v>
      </c>
      <c r="L15" s="144">
        <v>15.75</v>
      </c>
      <c r="M15" s="144">
        <v>9.92</v>
      </c>
      <c r="N15" s="22"/>
      <c r="O15" s="143" t="s">
        <v>117</v>
      </c>
      <c r="P15" s="144">
        <v>18.1</v>
      </c>
      <c r="Q15" s="145">
        <v>8.56</v>
      </c>
      <c r="R15" s="20"/>
      <c r="S15" s="20"/>
      <c r="T15" s="20"/>
      <c r="U15" s="20"/>
      <c r="V15" s="20"/>
      <c r="W15" s="20"/>
      <c r="X15" s="20"/>
      <c r="Y15" s="20"/>
      <c r="Z15" s="20"/>
      <c r="AA15" s="20"/>
      <c r="AB15" s="20"/>
      <c r="AC15" s="20"/>
    </row>
    <row r="16" spans="2:29" ht="12.75">
      <c r="B16" s="142">
        <v>12</v>
      </c>
      <c r="C16" s="143" t="s">
        <v>117</v>
      </c>
      <c r="D16" s="144">
        <v>18</v>
      </c>
      <c r="E16" s="144">
        <v>8.8</v>
      </c>
      <c r="F16" s="13"/>
      <c r="G16" s="143" t="s">
        <v>104</v>
      </c>
      <c r="H16" s="144">
        <v>15.45</v>
      </c>
      <c r="I16" s="144">
        <v>9.74</v>
      </c>
      <c r="J16" s="22"/>
      <c r="K16" s="143" t="s">
        <v>111</v>
      </c>
      <c r="L16" s="144">
        <v>18.8</v>
      </c>
      <c r="M16" s="144">
        <v>8.38</v>
      </c>
      <c r="N16" s="22"/>
      <c r="O16" s="143" t="s">
        <v>112</v>
      </c>
      <c r="P16" s="144">
        <v>14.45</v>
      </c>
      <c r="Q16" s="145">
        <v>10.42</v>
      </c>
      <c r="R16" s="20"/>
      <c r="S16" s="20"/>
      <c r="T16" s="20"/>
      <c r="U16" s="20"/>
      <c r="V16" s="20"/>
      <c r="W16" s="20"/>
      <c r="X16" s="20"/>
      <c r="Y16" s="20"/>
      <c r="Z16" s="20"/>
      <c r="AA16" s="20"/>
      <c r="AB16" s="20"/>
      <c r="AC16" s="20"/>
    </row>
    <row r="17" spans="2:29" ht="12.75">
      <c r="B17" s="142">
        <v>13</v>
      </c>
      <c r="C17" s="143" t="s">
        <v>121</v>
      </c>
      <c r="D17" s="144">
        <v>19.25</v>
      </c>
      <c r="E17" s="144">
        <v>8.09</v>
      </c>
      <c r="F17" s="13"/>
      <c r="G17" s="143" t="s">
        <v>108</v>
      </c>
      <c r="H17" s="144">
        <v>18.05</v>
      </c>
      <c r="I17" s="144">
        <v>9.9</v>
      </c>
      <c r="J17" s="22"/>
      <c r="K17" s="143" t="s">
        <v>120</v>
      </c>
      <c r="L17" s="144">
        <v>17.65</v>
      </c>
      <c r="M17" s="144">
        <v>9.34</v>
      </c>
      <c r="N17" s="22"/>
      <c r="O17" s="143" t="s">
        <v>116</v>
      </c>
      <c r="P17" s="144">
        <v>14.65</v>
      </c>
      <c r="Q17" s="145">
        <v>10.22</v>
      </c>
      <c r="R17" s="20"/>
      <c r="S17" s="20"/>
      <c r="T17" s="20"/>
      <c r="U17" s="20"/>
      <c r="V17" s="20"/>
      <c r="W17" s="20"/>
      <c r="X17" s="20"/>
      <c r="Y17" s="20"/>
      <c r="Z17" s="20"/>
      <c r="AA17" s="20"/>
      <c r="AB17" s="20"/>
      <c r="AC17" s="20"/>
    </row>
    <row r="18" spans="2:29" ht="12.75">
      <c r="B18" s="142">
        <v>14</v>
      </c>
      <c r="C18" s="143" t="s">
        <v>116</v>
      </c>
      <c r="D18" s="144">
        <v>14.9</v>
      </c>
      <c r="E18" s="144">
        <v>10.95</v>
      </c>
      <c r="F18" s="13"/>
      <c r="G18" s="143" t="s">
        <v>121</v>
      </c>
      <c r="H18" s="144">
        <v>18</v>
      </c>
      <c r="I18" s="144">
        <v>8.48</v>
      </c>
      <c r="J18" s="22"/>
      <c r="K18" s="143" t="s">
        <v>108</v>
      </c>
      <c r="L18" s="144">
        <v>20.25</v>
      </c>
      <c r="M18" s="144">
        <v>8.33</v>
      </c>
      <c r="N18" s="22"/>
      <c r="O18" s="143" t="s">
        <v>120</v>
      </c>
      <c r="P18" s="144">
        <v>17.9</v>
      </c>
      <c r="Q18" s="145">
        <v>9.24</v>
      </c>
      <c r="R18" s="20"/>
      <c r="S18" s="20"/>
      <c r="T18" s="20"/>
      <c r="U18" s="20"/>
      <c r="V18" s="20"/>
      <c r="W18" s="20"/>
      <c r="X18" s="20"/>
      <c r="Y18" s="20"/>
      <c r="Z18" s="20"/>
      <c r="AA18" s="20"/>
      <c r="AB18" s="20"/>
      <c r="AC18" s="20"/>
    </row>
    <row r="19" spans="2:29" ht="12.75">
      <c r="B19" s="142">
        <v>15</v>
      </c>
      <c r="C19" s="143" t="s">
        <v>119</v>
      </c>
      <c r="D19" s="144">
        <v>19</v>
      </c>
      <c r="E19" s="144">
        <v>8.52</v>
      </c>
      <c r="F19" s="13"/>
      <c r="G19" s="143" t="s">
        <v>118</v>
      </c>
      <c r="H19" s="144">
        <v>14.45</v>
      </c>
      <c r="I19" s="144">
        <v>10.62</v>
      </c>
      <c r="J19" s="22"/>
      <c r="K19" s="143" t="s">
        <v>106</v>
      </c>
      <c r="L19" s="144">
        <v>19.3</v>
      </c>
      <c r="M19" s="144">
        <v>8.2</v>
      </c>
      <c r="N19" s="22"/>
      <c r="O19" s="143" t="s">
        <v>109</v>
      </c>
      <c r="P19" s="144">
        <v>18.65</v>
      </c>
      <c r="Q19" s="145">
        <v>8.84</v>
      </c>
      <c r="R19" s="20"/>
      <c r="S19" s="20"/>
      <c r="T19" s="20"/>
      <c r="U19" s="20"/>
      <c r="V19" s="20"/>
      <c r="W19" s="20"/>
      <c r="X19" s="20"/>
      <c r="Y19" s="20"/>
      <c r="Z19" s="20"/>
      <c r="AA19" s="20"/>
      <c r="AB19" s="20"/>
      <c r="AC19" s="20"/>
    </row>
    <row r="20" spans="2:29" ht="12.75">
      <c r="B20" s="142">
        <v>16</v>
      </c>
      <c r="C20" s="143" t="s">
        <v>109</v>
      </c>
      <c r="D20" s="144">
        <v>17.05</v>
      </c>
      <c r="E20" s="144">
        <v>9.31</v>
      </c>
      <c r="F20" s="13"/>
      <c r="G20" s="143" t="s">
        <v>119</v>
      </c>
      <c r="H20" s="144">
        <v>17.05</v>
      </c>
      <c r="I20" s="144">
        <v>8.85</v>
      </c>
      <c r="J20" s="22"/>
      <c r="K20" s="143" t="s">
        <v>118</v>
      </c>
      <c r="L20" s="144">
        <v>18.45</v>
      </c>
      <c r="M20" s="144">
        <v>9.08</v>
      </c>
      <c r="N20" s="22"/>
      <c r="O20" s="143" t="s">
        <v>106</v>
      </c>
      <c r="P20" s="144">
        <v>19.7</v>
      </c>
      <c r="Q20" s="145">
        <v>8.27</v>
      </c>
      <c r="R20" s="20"/>
      <c r="S20" s="20"/>
      <c r="T20" s="20"/>
      <c r="U20" s="20"/>
      <c r="V20" s="20"/>
      <c r="W20" s="20"/>
      <c r="X20" s="20"/>
      <c r="Y20" s="20"/>
      <c r="Z20" s="20"/>
      <c r="AA20" s="20"/>
      <c r="AB20" s="20"/>
      <c r="AC20" s="20"/>
    </row>
    <row r="21" spans="2:29" ht="12.75">
      <c r="B21" s="142">
        <v>17</v>
      </c>
      <c r="C21" s="143" t="s">
        <v>107</v>
      </c>
      <c r="D21" s="144">
        <v>18.7</v>
      </c>
      <c r="E21" s="144">
        <v>8.68</v>
      </c>
      <c r="F21" s="13"/>
      <c r="G21" s="143" t="s">
        <v>115</v>
      </c>
      <c r="H21" s="144">
        <v>15.65</v>
      </c>
      <c r="I21" s="144">
        <v>10.46</v>
      </c>
      <c r="J21" s="22"/>
      <c r="K21" s="143" t="s">
        <v>105</v>
      </c>
      <c r="L21" s="144">
        <v>18.2</v>
      </c>
      <c r="M21" s="144">
        <v>9.25</v>
      </c>
      <c r="N21" s="22"/>
      <c r="O21" s="143" t="s">
        <v>110</v>
      </c>
      <c r="P21" s="144">
        <v>15.35</v>
      </c>
      <c r="Q21" s="145">
        <v>10.12</v>
      </c>
      <c r="R21" s="20"/>
      <c r="S21" s="20"/>
      <c r="T21" s="20"/>
      <c r="U21" s="20"/>
      <c r="V21" s="20"/>
      <c r="W21" s="20"/>
      <c r="X21" s="20"/>
      <c r="Y21" s="20"/>
      <c r="Z21" s="20"/>
      <c r="AA21" s="20"/>
      <c r="AB21" s="20"/>
      <c r="AC21" s="20"/>
    </row>
    <row r="22" spans="2:29" ht="13.5" thickBot="1">
      <c r="B22" s="146">
        <v>18</v>
      </c>
      <c r="C22" s="147" t="s">
        <v>110</v>
      </c>
      <c r="D22" s="148">
        <v>14.85</v>
      </c>
      <c r="E22" s="148">
        <v>9.77</v>
      </c>
      <c r="F22" s="149"/>
      <c r="G22" s="147" t="s">
        <v>107</v>
      </c>
      <c r="H22" s="148">
        <v>17.05</v>
      </c>
      <c r="I22" s="148">
        <v>9.21</v>
      </c>
      <c r="J22" s="150"/>
      <c r="K22" s="147" t="s">
        <v>115</v>
      </c>
      <c r="L22" s="148">
        <v>18.05</v>
      </c>
      <c r="M22" s="148">
        <v>8.82</v>
      </c>
      <c r="N22" s="150"/>
      <c r="O22" s="147" t="s">
        <v>105</v>
      </c>
      <c r="P22" s="148">
        <v>18.8</v>
      </c>
      <c r="Q22" s="151">
        <v>8.96</v>
      </c>
      <c r="R22" s="20"/>
      <c r="S22" s="20"/>
      <c r="T22" s="20"/>
      <c r="U22" s="20"/>
      <c r="V22" s="20"/>
      <c r="W22" s="20"/>
      <c r="X22" s="20"/>
      <c r="Y22" s="20"/>
      <c r="Z22" s="20"/>
      <c r="AA22" s="20"/>
      <c r="AB22" s="20"/>
      <c r="AC22" s="20"/>
    </row>
    <row r="23" spans="2:29" ht="12.75">
      <c r="B23" s="21"/>
      <c r="C23"/>
      <c r="D23" s="11"/>
      <c r="E23" s="89"/>
      <c r="F23" s="13"/>
      <c r="G23"/>
      <c r="H23" s="11"/>
      <c r="I23" s="89"/>
      <c r="J23" s="22"/>
      <c r="K23"/>
      <c r="L23" s="11"/>
      <c r="M23" s="89"/>
      <c r="N23" s="22"/>
      <c r="O23"/>
      <c r="P23" s="11"/>
      <c r="Q23" s="89"/>
      <c r="R23" s="20"/>
      <c r="S23" s="20"/>
      <c r="T23" s="20"/>
      <c r="U23" s="20"/>
      <c r="V23" s="20"/>
      <c r="W23" s="20"/>
      <c r="X23" s="20"/>
      <c r="Y23" s="20"/>
      <c r="Z23" s="20"/>
      <c r="AA23" s="20"/>
      <c r="AB23" s="20"/>
      <c r="AC23" s="20"/>
    </row>
    <row r="24" spans="2:29" ht="12.75">
      <c r="B24" s="21"/>
      <c r="C24"/>
      <c r="D24" s="11"/>
      <c r="E24" s="89"/>
      <c r="F24" s="13"/>
      <c r="G24"/>
      <c r="H24" s="11"/>
      <c r="I24" s="89"/>
      <c r="J24" s="22"/>
      <c r="K24"/>
      <c r="L24" s="11"/>
      <c r="M24" s="89"/>
      <c r="N24" s="22"/>
      <c r="O24"/>
      <c r="P24" s="11"/>
      <c r="Q24" s="89"/>
      <c r="R24" s="20"/>
      <c r="S24" s="20"/>
      <c r="T24" s="20"/>
      <c r="U24" s="20"/>
      <c r="V24" s="20"/>
      <c r="W24" s="20"/>
      <c r="X24" s="20"/>
      <c r="Y24" s="20"/>
      <c r="Z24" s="20"/>
      <c r="AA24" s="20"/>
      <c r="AB24" s="20"/>
      <c r="AC24" s="20"/>
    </row>
    <row r="25" spans="2:29" ht="12.75">
      <c r="B25" s="21"/>
      <c r="C25"/>
      <c r="D25" s="11"/>
      <c r="E25" s="89"/>
      <c r="F25" s="13"/>
      <c r="G25"/>
      <c r="H25" s="11"/>
      <c r="I25" s="89"/>
      <c r="J25" s="22"/>
      <c r="K25"/>
      <c r="L25" s="11"/>
      <c r="M25" s="89"/>
      <c r="N25" s="22"/>
      <c r="O25"/>
      <c r="P25" s="11"/>
      <c r="Q25" s="89"/>
      <c r="R25" s="20"/>
      <c r="S25" s="20"/>
      <c r="T25" s="20"/>
      <c r="U25" s="20"/>
      <c r="V25" s="20"/>
      <c r="W25" s="20"/>
      <c r="X25" s="20"/>
      <c r="Y25" s="20"/>
      <c r="Z25" s="20"/>
      <c r="AA25" s="20"/>
      <c r="AB25" s="20"/>
      <c r="AC25" s="20"/>
    </row>
    <row r="26" spans="2:29" ht="12.75">
      <c r="B26" s="21"/>
      <c r="C26"/>
      <c r="D26" s="11"/>
      <c r="E26" s="89"/>
      <c r="F26" s="13"/>
      <c r="G26"/>
      <c r="H26" s="11"/>
      <c r="I26" s="89"/>
      <c r="J26" s="22"/>
      <c r="K26"/>
      <c r="L26" s="11"/>
      <c r="M26" s="89"/>
      <c r="N26" s="22"/>
      <c r="O26"/>
      <c r="P26" s="11"/>
      <c r="Q26" s="89"/>
      <c r="R26" s="20"/>
      <c r="S26" s="20"/>
      <c r="T26" s="20"/>
      <c r="U26" s="20"/>
      <c r="V26" s="20"/>
      <c r="W26" s="20"/>
      <c r="X26" s="20"/>
      <c r="Y26" s="20"/>
      <c r="Z26" s="20"/>
      <c r="AA26" s="20"/>
      <c r="AB26" s="20"/>
      <c r="AC26" s="20"/>
    </row>
    <row r="27" spans="2:29" ht="12.75">
      <c r="B27" s="21"/>
      <c r="C27"/>
      <c r="D27" s="11"/>
      <c r="E27" s="89"/>
      <c r="F27" s="13"/>
      <c r="G27"/>
      <c r="H27" s="11"/>
      <c r="I27" s="89"/>
      <c r="J27" s="22"/>
      <c r="K27"/>
      <c r="L27" s="11"/>
      <c r="M27" s="89"/>
      <c r="N27" s="22"/>
      <c r="O27"/>
      <c r="P27" s="11"/>
      <c r="Q27" s="89"/>
      <c r="R27" s="20"/>
      <c r="S27" s="20"/>
      <c r="T27" s="20"/>
      <c r="U27" s="20"/>
      <c r="V27" s="20"/>
      <c r="W27" s="20"/>
      <c r="X27" s="20"/>
      <c r="Y27" s="20"/>
      <c r="Z27" s="20"/>
      <c r="AA27" s="20"/>
      <c r="AB27" s="20"/>
      <c r="AC27" s="20"/>
    </row>
    <row r="28" spans="2:29" ht="12.75">
      <c r="B28" s="21"/>
      <c r="C28"/>
      <c r="D28" s="11"/>
      <c r="E28" s="89"/>
      <c r="F28" s="13"/>
      <c r="G28"/>
      <c r="H28" s="11"/>
      <c r="I28" s="89"/>
      <c r="J28" s="22"/>
      <c r="K28"/>
      <c r="L28" s="11"/>
      <c r="M28" s="89"/>
      <c r="N28" s="22"/>
      <c r="O28"/>
      <c r="P28" s="11"/>
      <c r="Q28" s="89"/>
      <c r="R28" s="20"/>
      <c r="S28" s="20"/>
      <c r="T28" s="20"/>
      <c r="U28" s="20"/>
      <c r="V28" s="20"/>
      <c r="W28" s="20"/>
      <c r="X28" s="20"/>
      <c r="Y28" s="20"/>
      <c r="Z28" s="20"/>
      <c r="AA28" s="20"/>
      <c r="AB28" s="20"/>
      <c r="AC28" s="20"/>
    </row>
    <row r="29" spans="2:29" ht="12.75">
      <c r="B29" s="21"/>
      <c r="C29"/>
      <c r="D29" s="11"/>
      <c r="E29" s="89"/>
      <c r="F29" s="13"/>
      <c r="G29"/>
      <c r="H29" s="11"/>
      <c r="I29" s="89"/>
      <c r="J29" s="22"/>
      <c r="K29"/>
      <c r="L29" s="11"/>
      <c r="M29" s="89"/>
      <c r="N29" s="22"/>
      <c r="O29"/>
      <c r="P29" s="11"/>
      <c r="Q29" s="89"/>
      <c r="R29" s="20"/>
      <c r="S29" s="20"/>
      <c r="T29" s="20"/>
      <c r="U29" s="20"/>
      <c r="V29" s="20"/>
      <c r="W29" s="20"/>
      <c r="X29" s="20"/>
      <c r="Y29" s="20"/>
      <c r="Z29" s="20"/>
      <c r="AA29" s="20"/>
      <c r="AB29" s="20"/>
      <c r="AC29" s="20"/>
    </row>
    <row r="30" spans="2:29" ht="12.75">
      <c r="B30" s="21"/>
      <c r="C30"/>
      <c r="D30" s="11"/>
      <c r="E30" s="89"/>
      <c r="F30" s="13"/>
      <c r="G30"/>
      <c r="H30" s="11"/>
      <c r="I30" s="89"/>
      <c r="J30" s="22"/>
      <c r="K30"/>
      <c r="L30" s="11"/>
      <c r="M30" s="89"/>
      <c r="N30" s="22"/>
      <c r="O30"/>
      <c r="P30" s="11"/>
      <c r="Q30" s="89"/>
      <c r="R30" s="20"/>
      <c r="S30" s="20"/>
      <c r="T30" s="20"/>
      <c r="U30" s="20"/>
      <c r="V30" s="20"/>
      <c r="W30" s="20"/>
      <c r="X30" s="20"/>
      <c r="Y30" s="20"/>
      <c r="Z30" s="20"/>
      <c r="AA30" s="20"/>
      <c r="AB30" s="20"/>
      <c r="AC30" s="20"/>
    </row>
    <row r="31" spans="2:29" ht="12.75">
      <c r="B31" s="21"/>
      <c r="C31"/>
      <c r="D31" s="11"/>
      <c r="E31" s="89"/>
      <c r="F31" s="13"/>
      <c r="G31"/>
      <c r="H31" s="11"/>
      <c r="I31" s="89"/>
      <c r="J31" s="22"/>
      <c r="K31"/>
      <c r="L31" s="11"/>
      <c r="M31" s="89"/>
      <c r="N31" s="22"/>
      <c r="O31"/>
      <c r="P31" s="11"/>
      <c r="Q31" s="89"/>
      <c r="R31" s="20"/>
      <c r="S31" s="20"/>
      <c r="T31" s="20"/>
      <c r="U31" s="20"/>
      <c r="V31" s="20"/>
      <c r="W31" s="20"/>
      <c r="X31" s="20"/>
      <c r="Y31" s="20"/>
      <c r="Z31" s="20"/>
      <c r="AA31" s="20"/>
      <c r="AB31" s="20"/>
      <c r="AC31" s="20"/>
    </row>
    <row r="32" spans="2:29" ht="12.75">
      <c r="B32" s="21"/>
      <c r="C32"/>
      <c r="D32" s="11"/>
      <c r="E32" s="89"/>
      <c r="F32" s="13"/>
      <c r="G32"/>
      <c r="H32" s="11"/>
      <c r="I32" s="89"/>
      <c r="J32" s="22"/>
      <c r="K32"/>
      <c r="L32" s="11"/>
      <c r="M32" s="89"/>
      <c r="N32" s="22"/>
      <c r="O32"/>
      <c r="P32" s="11"/>
      <c r="Q32" s="89"/>
      <c r="R32" s="20"/>
      <c r="S32" s="20"/>
      <c r="T32" s="20"/>
      <c r="U32" s="20"/>
      <c r="V32" s="20"/>
      <c r="W32" s="20"/>
      <c r="X32" s="20"/>
      <c r="Y32" s="20"/>
      <c r="Z32" s="20"/>
      <c r="AA32" s="20"/>
      <c r="AB32" s="20"/>
      <c r="AC32" s="20"/>
    </row>
    <row r="33" spans="2:29" ht="12.75">
      <c r="B33" s="21"/>
      <c r="C33"/>
      <c r="D33" s="11"/>
      <c r="E33" s="89"/>
      <c r="F33" s="13"/>
      <c r="G33"/>
      <c r="H33" s="11"/>
      <c r="I33" s="89"/>
      <c r="J33" s="22"/>
      <c r="K33"/>
      <c r="L33" s="11"/>
      <c r="M33" s="89"/>
      <c r="N33" s="22"/>
      <c r="O33"/>
      <c r="P33" s="11"/>
      <c r="Q33" s="89"/>
      <c r="R33" s="20"/>
      <c r="S33" s="20"/>
      <c r="T33" s="20"/>
      <c r="U33" s="20"/>
      <c r="V33" s="20"/>
      <c r="W33" s="20"/>
      <c r="X33" s="20"/>
      <c r="Y33" s="20"/>
      <c r="Z33" s="20"/>
      <c r="AA33" s="20"/>
      <c r="AB33" s="20"/>
      <c r="AC33" s="20"/>
    </row>
    <row r="34" spans="2:29" ht="12.75">
      <c r="B34" s="21"/>
      <c r="C34"/>
      <c r="D34" s="11"/>
      <c r="E34" s="89"/>
      <c r="F34" s="13"/>
      <c r="G34"/>
      <c r="H34" s="11"/>
      <c r="I34" s="89"/>
      <c r="J34" s="22"/>
      <c r="K34"/>
      <c r="L34" s="11"/>
      <c r="M34" s="89"/>
      <c r="N34" s="22"/>
      <c r="O34"/>
      <c r="P34" s="11"/>
      <c r="Q34" s="89"/>
      <c r="R34" s="20"/>
      <c r="S34" s="20"/>
      <c r="T34" s="20"/>
      <c r="U34" s="20"/>
      <c r="V34" s="20"/>
      <c r="W34" s="20"/>
      <c r="X34" s="20"/>
      <c r="Y34" s="20"/>
      <c r="Z34" s="20"/>
      <c r="AA34" s="20"/>
      <c r="AB34" s="20"/>
      <c r="AC34" s="20"/>
    </row>
    <row r="35" spans="2:29" ht="12.75">
      <c r="B35" s="21"/>
      <c r="C35"/>
      <c r="D35" s="11"/>
      <c r="E35" s="89"/>
      <c r="F35" s="13"/>
      <c r="G35"/>
      <c r="H35" s="11"/>
      <c r="I35" s="89"/>
      <c r="J35" s="22"/>
      <c r="K35"/>
      <c r="L35" s="11"/>
      <c r="M35" s="89"/>
      <c r="N35" s="22"/>
      <c r="O35"/>
      <c r="P35" s="11"/>
      <c r="Q35" s="89"/>
      <c r="R35" s="20"/>
      <c r="S35" s="20"/>
      <c r="T35" s="20"/>
      <c r="U35" s="20"/>
      <c r="V35" s="20"/>
      <c r="W35" s="20"/>
      <c r="X35" s="20"/>
      <c r="Y35" s="20"/>
      <c r="Z35" s="20"/>
      <c r="AA35" s="20"/>
      <c r="AB35" s="20"/>
      <c r="AC35" s="20"/>
    </row>
    <row r="36" spans="2:29" ht="12.75">
      <c r="B36" s="21"/>
      <c r="C36"/>
      <c r="D36" s="11"/>
      <c r="E36" s="89"/>
      <c r="F36" s="13"/>
      <c r="G36"/>
      <c r="H36" s="11"/>
      <c r="I36" s="89"/>
      <c r="J36" s="22"/>
      <c r="K36"/>
      <c r="L36" s="11"/>
      <c r="M36" s="89"/>
      <c r="N36" s="22"/>
      <c r="O36"/>
      <c r="P36" s="11"/>
      <c r="Q36" s="89"/>
      <c r="R36" s="20"/>
      <c r="S36" s="20"/>
      <c r="T36" s="20"/>
      <c r="U36" s="20"/>
      <c r="V36" s="20"/>
      <c r="W36" s="20"/>
      <c r="X36" s="20"/>
      <c r="Y36" s="20"/>
      <c r="Z36" s="20"/>
      <c r="AA36" s="20"/>
      <c r="AB36" s="20"/>
      <c r="AC36" s="20"/>
    </row>
    <row r="37" spans="2:29" ht="12.75">
      <c r="B37" s="21"/>
      <c r="C37"/>
      <c r="D37" s="11"/>
      <c r="E37" s="11"/>
      <c r="F37" s="13"/>
      <c r="G37"/>
      <c r="H37" s="11"/>
      <c r="I37" s="89"/>
      <c r="J37" s="22"/>
      <c r="K37"/>
      <c r="L37" s="11"/>
      <c r="M37" s="89"/>
      <c r="N37" s="22"/>
      <c r="O37"/>
      <c r="P37" s="11"/>
      <c r="Q37" s="89"/>
      <c r="R37" s="20"/>
      <c r="S37" s="20"/>
      <c r="T37" s="20"/>
      <c r="U37" s="20"/>
      <c r="V37" s="20"/>
      <c r="W37" s="20"/>
      <c r="X37" s="20"/>
      <c r="Y37" s="20"/>
      <c r="Z37" s="20"/>
      <c r="AA37" s="20"/>
      <c r="AB37" s="20"/>
      <c r="AC37" s="20"/>
    </row>
    <row r="38" spans="2:29" ht="12.75">
      <c r="B38" s="21"/>
      <c r="C38"/>
      <c r="D38" s="11"/>
      <c r="E38" s="11"/>
      <c r="F38" s="13"/>
      <c r="G38"/>
      <c r="H38" s="11"/>
      <c r="I38" s="89"/>
      <c r="J38" s="22"/>
      <c r="K38"/>
      <c r="L38" s="11"/>
      <c r="M38" s="89"/>
      <c r="N38" s="22"/>
      <c r="O38"/>
      <c r="P38" s="11"/>
      <c r="Q38" s="89"/>
      <c r="R38" s="20"/>
      <c r="S38" s="20"/>
      <c r="T38" s="20"/>
      <c r="U38" s="20"/>
      <c r="V38" s="20"/>
      <c r="W38" s="20"/>
      <c r="X38" s="20"/>
      <c r="Y38" s="20"/>
      <c r="Z38" s="20"/>
      <c r="AA38" s="20"/>
      <c r="AB38" s="20"/>
      <c r="AC38" s="20"/>
    </row>
    <row r="39" spans="2:29" ht="12.75">
      <c r="B39" s="21"/>
      <c r="C39"/>
      <c r="D39" s="11"/>
      <c r="E39" s="11"/>
      <c r="F39" s="13"/>
      <c r="G39"/>
      <c r="H39" s="11"/>
      <c r="I39" s="89"/>
      <c r="J39" s="22"/>
      <c r="K39"/>
      <c r="L39" s="11"/>
      <c r="M39" s="89"/>
      <c r="N39" s="22"/>
      <c r="O39"/>
      <c r="P39" s="11"/>
      <c r="Q39" s="89"/>
      <c r="R39" s="20"/>
      <c r="S39" s="20"/>
      <c r="T39" s="20"/>
      <c r="U39" s="20"/>
      <c r="V39" s="20"/>
      <c r="W39" s="20"/>
      <c r="X39" s="20"/>
      <c r="Y39" s="20"/>
      <c r="Z39" s="20"/>
      <c r="AA39" s="20"/>
      <c r="AB39" s="20"/>
      <c r="AC39" s="20"/>
    </row>
    <row r="40" spans="2:29" ht="12.75">
      <c r="B40" s="21"/>
      <c r="C40"/>
      <c r="D40" s="11"/>
      <c r="E40" s="11"/>
      <c r="F40" s="13"/>
      <c r="G40"/>
      <c r="H40" s="11"/>
      <c r="I40" s="89"/>
      <c r="J40" s="22"/>
      <c r="K40"/>
      <c r="L40" s="11"/>
      <c r="M40" s="89"/>
      <c r="N40" s="22"/>
      <c r="O40"/>
      <c r="P40" s="11"/>
      <c r="Q40" s="89"/>
      <c r="R40" s="20"/>
      <c r="S40" s="20"/>
      <c r="T40" s="20"/>
      <c r="U40" s="20"/>
      <c r="V40" s="20"/>
      <c r="W40" s="20"/>
      <c r="X40" s="20"/>
      <c r="Y40" s="20"/>
      <c r="Z40" s="20"/>
      <c r="AA40" s="20"/>
      <c r="AB40" s="20"/>
      <c r="AC40" s="20"/>
    </row>
    <row r="41" spans="2:29" ht="12.75">
      <c r="B41" s="21"/>
      <c r="C41"/>
      <c r="D41" s="11"/>
      <c r="E41" s="11"/>
      <c r="F41" s="13"/>
      <c r="G41"/>
      <c r="H41" s="11"/>
      <c r="I41" s="89"/>
      <c r="J41" s="22"/>
      <c r="K41"/>
      <c r="L41" s="11"/>
      <c r="M41" s="11"/>
      <c r="N41" s="22"/>
      <c r="O41"/>
      <c r="P41" s="11"/>
      <c r="Q41" s="89"/>
      <c r="R41" s="20"/>
      <c r="S41" s="20"/>
      <c r="T41" s="20"/>
      <c r="U41" s="20"/>
      <c r="V41" s="20"/>
      <c r="W41" s="20"/>
      <c r="X41" s="20"/>
      <c r="Y41" s="20"/>
      <c r="Z41" s="20"/>
      <c r="AA41" s="20"/>
      <c r="AB41" s="20"/>
      <c r="AC41" s="20"/>
    </row>
    <row r="42" spans="2:29" ht="12.75">
      <c r="B42" s="21"/>
      <c r="C42"/>
      <c r="D42" s="11"/>
      <c r="E42" s="11"/>
      <c r="F42" s="13"/>
      <c r="G42"/>
      <c r="H42" s="11"/>
      <c r="I42" s="89"/>
      <c r="J42" s="22"/>
      <c r="K42"/>
      <c r="L42" s="11"/>
      <c r="M42" s="11"/>
      <c r="N42" s="22"/>
      <c r="O42"/>
      <c r="P42" s="11"/>
      <c r="Q42" s="89"/>
      <c r="R42" s="20"/>
      <c r="S42" s="20"/>
      <c r="T42" s="20"/>
      <c r="U42" s="20"/>
      <c r="V42" s="20"/>
      <c r="W42" s="20"/>
      <c r="X42" s="20"/>
      <c r="Y42" s="20"/>
      <c r="Z42" s="20"/>
      <c r="AA42" s="20"/>
      <c r="AB42" s="20"/>
      <c r="AC42" s="20"/>
    </row>
    <row r="43" spans="2:29" ht="12.75">
      <c r="B43" s="21"/>
      <c r="C43"/>
      <c r="D43" s="11"/>
      <c r="E43" s="11"/>
      <c r="F43" s="13"/>
      <c r="G43"/>
      <c r="H43" s="11"/>
      <c r="I43" s="89"/>
      <c r="J43" s="22"/>
      <c r="K43"/>
      <c r="L43" s="11"/>
      <c r="M43" s="11"/>
      <c r="N43" s="22"/>
      <c r="O43"/>
      <c r="P43" s="11"/>
      <c r="Q43" s="89"/>
      <c r="R43" s="20"/>
      <c r="S43" s="20"/>
      <c r="T43" s="20"/>
      <c r="U43" s="20"/>
      <c r="V43" s="20"/>
      <c r="W43" s="20"/>
      <c r="X43" s="20"/>
      <c r="Y43" s="20"/>
      <c r="Z43" s="20"/>
      <c r="AA43" s="20"/>
      <c r="AB43" s="20"/>
      <c r="AC43" s="20"/>
    </row>
    <row r="44" spans="2:29" ht="12.75">
      <c r="B44" s="21"/>
      <c r="C44"/>
      <c r="D44" s="11"/>
      <c r="E44" s="11"/>
      <c r="F44" s="13"/>
      <c r="G44"/>
      <c r="H44" s="11"/>
      <c r="I44" s="89"/>
      <c r="J44" s="22"/>
      <c r="K44"/>
      <c r="L44" s="11"/>
      <c r="M44" s="11"/>
      <c r="N44" s="22"/>
      <c r="O44"/>
      <c r="P44" s="11"/>
      <c r="Q44" s="89"/>
      <c r="R44" s="20"/>
      <c r="S44" s="20"/>
      <c r="T44" s="20"/>
      <c r="U44" s="20"/>
      <c r="V44" s="20"/>
      <c r="W44" s="20"/>
      <c r="X44" s="20"/>
      <c r="Y44" s="20"/>
      <c r="Z44" s="20"/>
      <c r="AA44" s="20"/>
      <c r="AB44" s="20"/>
      <c r="AC44" s="20"/>
    </row>
    <row r="45" spans="2:29" ht="12.75">
      <c r="B45" s="21"/>
      <c r="C45"/>
      <c r="D45" s="11"/>
      <c r="E45" s="11"/>
      <c r="F45" s="13"/>
      <c r="G45"/>
      <c r="H45" s="11"/>
      <c r="I45" s="89"/>
      <c r="J45" s="22"/>
      <c r="K45"/>
      <c r="L45" s="11"/>
      <c r="M45" s="11"/>
      <c r="N45" s="22"/>
      <c r="O45"/>
      <c r="P45" s="11"/>
      <c r="Q45" s="89"/>
      <c r="R45" s="20"/>
      <c r="S45" s="20"/>
      <c r="T45" s="20"/>
      <c r="U45" s="20"/>
      <c r="V45" s="20"/>
      <c r="W45" s="20"/>
      <c r="X45" s="20"/>
      <c r="Y45" s="20"/>
      <c r="Z45" s="20"/>
      <c r="AA45" s="20"/>
      <c r="AB45" s="20"/>
      <c r="AC45" s="20"/>
    </row>
    <row r="46" spans="2:29" ht="12.75">
      <c r="B46" s="21"/>
      <c r="C46"/>
      <c r="D46" s="11"/>
      <c r="E46" s="11"/>
      <c r="F46" s="13"/>
      <c r="G46"/>
      <c r="H46" s="11"/>
      <c r="I46" s="89"/>
      <c r="J46" s="22"/>
      <c r="K46"/>
      <c r="L46" s="11"/>
      <c r="M46" s="11"/>
      <c r="N46" s="22"/>
      <c r="O46"/>
      <c r="P46" s="11"/>
      <c r="Q46" s="89"/>
      <c r="R46" s="20"/>
      <c r="S46" s="20"/>
      <c r="T46" s="20"/>
      <c r="U46" s="20"/>
      <c r="V46" s="20"/>
      <c r="W46" s="20"/>
      <c r="X46" s="20"/>
      <c r="Y46" s="20"/>
      <c r="Z46" s="20"/>
      <c r="AA46" s="20"/>
      <c r="AB46" s="20"/>
      <c r="AC46" s="20"/>
    </row>
    <row r="47" spans="2:29" ht="12.75">
      <c r="B47" s="21"/>
      <c r="C47"/>
      <c r="D47" s="11"/>
      <c r="E47" s="11"/>
      <c r="F47" s="13"/>
      <c r="G47"/>
      <c r="H47" s="11"/>
      <c r="I47" s="89"/>
      <c r="J47" s="22"/>
      <c r="K47"/>
      <c r="L47" s="11"/>
      <c r="M47" s="11"/>
      <c r="N47" s="22"/>
      <c r="O47"/>
      <c r="P47" s="11"/>
      <c r="Q47" s="89"/>
      <c r="R47" s="20"/>
      <c r="S47" s="20"/>
      <c r="T47" s="20"/>
      <c r="U47" s="20"/>
      <c r="V47" s="20"/>
      <c r="W47" s="20"/>
      <c r="X47" s="20"/>
      <c r="Y47" s="20"/>
      <c r="Z47" s="20"/>
      <c r="AA47" s="20"/>
      <c r="AB47" s="20"/>
      <c r="AC47" s="20"/>
    </row>
    <row r="48" spans="2:29" ht="12.75">
      <c r="B48" s="21"/>
      <c r="C48"/>
      <c r="D48" s="11"/>
      <c r="E48" s="11"/>
      <c r="F48" s="13"/>
      <c r="G48"/>
      <c r="H48" s="11"/>
      <c r="I48" s="89"/>
      <c r="J48" s="22"/>
      <c r="K48"/>
      <c r="L48" s="11"/>
      <c r="M48" s="11"/>
      <c r="N48" s="22"/>
      <c r="O48"/>
      <c r="P48" s="11"/>
      <c r="Q48" s="89"/>
      <c r="R48" s="20"/>
      <c r="S48" s="20"/>
      <c r="T48" s="20"/>
      <c r="U48" s="20"/>
      <c r="V48" s="20"/>
      <c r="W48" s="20"/>
      <c r="X48" s="20"/>
      <c r="Y48" s="20"/>
      <c r="Z48" s="20"/>
      <c r="AA48" s="20"/>
      <c r="AB48" s="20"/>
      <c r="AC48" s="20"/>
    </row>
    <row r="49" spans="2:29" ht="12.75">
      <c r="B49" s="21"/>
      <c r="C49"/>
      <c r="D49" s="11"/>
      <c r="E49" s="11"/>
      <c r="F49" s="13"/>
      <c r="G49"/>
      <c r="H49" s="11"/>
      <c r="I49" s="89"/>
      <c r="J49" s="22"/>
      <c r="K49"/>
      <c r="L49" s="11"/>
      <c r="M49" s="11"/>
      <c r="N49" s="22"/>
      <c r="O49"/>
      <c r="P49" s="11"/>
      <c r="Q49" s="89"/>
      <c r="R49" s="20"/>
      <c r="S49" s="20"/>
      <c r="T49" s="20"/>
      <c r="U49" s="20"/>
      <c r="V49" s="20"/>
      <c r="W49" s="20"/>
      <c r="X49" s="20"/>
      <c r="Y49" s="20"/>
      <c r="Z49" s="20"/>
      <c r="AA49" s="20"/>
      <c r="AB49" s="20"/>
      <c r="AC49" s="20"/>
    </row>
    <row r="50" spans="2:29" ht="12.75">
      <c r="B50" s="21"/>
      <c r="C50"/>
      <c r="D50" s="11"/>
      <c r="E50" s="11"/>
      <c r="F50" s="13"/>
      <c r="G50"/>
      <c r="H50" s="11"/>
      <c r="I50" s="89"/>
      <c r="J50" s="22"/>
      <c r="K50"/>
      <c r="L50" s="11"/>
      <c r="M50" s="11"/>
      <c r="N50" s="22"/>
      <c r="O50"/>
      <c r="P50" s="11"/>
      <c r="Q50" s="89"/>
      <c r="R50" s="20"/>
      <c r="S50" s="20"/>
      <c r="T50" s="20"/>
      <c r="U50" s="20"/>
      <c r="V50" s="20"/>
      <c r="W50" s="20"/>
      <c r="X50" s="20"/>
      <c r="Y50" s="20"/>
      <c r="Z50" s="20"/>
      <c r="AA50" s="20"/>
      <c r="AB50" s="20"/>
      <c r="AC50" s="20"/>
    </row>
    <row r="51" spans="2:29" ht="12.75">
      <c r="B51" s="21"/>
      <c r="C51"/>
      <c r="D51" s="11"/>
      <c r="E51" s="11"/>
      <c r="F51" s="13"/>
      <c r="G51"/>
      <c r="H51" s="11"/>
      <c r="I51" s="89"/>
      <c r="J51" s="22"/>
      <c r="K51"/>
      <c r="L51" s="11"/>
      <c r="M51" s="11"/>
      <c r="N51" s="22"/>
      <c r="O51"/>
      <c r="P51" s="11"/>
      <c r="Q51" s="89"/>
      <c r="R51" s="20"/>
      <c r="S51" s="20"/>
      <c r="T51" s="20"/>
      <c r="U51" s="20"/>
      <c r="V51" s="20"/>
      <c r="W51" s="20"/>
      <c r="X51" s="20"/>
      <c r="Y51" s="20"/>
      <c r="Z51" s="20"/>
      <c r="AA51" s="20"/>
      <c r="AB51" s="20"/>
      <c r="AC51" s="20"/>
    </row>
    <row r="52" spans="2:29" ht="12.75">
      <c r="B52" s="21"/>
      <c r="C52"/>
      <c r="D52" s="11"/>
      <c r="E52" s="11"/>
      <c r="F52" s="13"/>
      <c r="G52"/>
      <c r="H52" s="11"/>
      <c r="I52" s="89"/>
      <c r="J52" s="22"/>
      <c r="K52"/>
      <c r="L52" s="11"/>
      <c r="M52" s="11"/>
      <c r="N52" s="22"/>
      <c r="O52"/>
      <c r="P52" s="11"/>
      <c r="Q52" s="89"/>
      <c r="R52" s="20"/>
      <c r="S52" s="20"/>
      <c r="T52" s="20"/>
      <c r="U52" s="20"/>
      <c r="V52" s="20"/>
      <c r="W52" s="20"/>
      <c r="X52" s="20"/>
      <c r="Y52" s="20"/>
      <c r="Z52" s="20"/>
      <c r="AA52" s="20"/>
      <c r="AB52" s="20"/>
      <c r="AC52" s="20"/>
    </row>
    <row r="53" spans="2:29" ht="12.75">
      <c r="B53" s="21"/>
      <c r="C53"/>
      <c r="D53" s="11"/>
      <c r="E53" s="11"/>
      <c r="F53" s="13"/>
      <c r="G53"/>
      <c r="H53" s="11"/>
      <c r="I53" s="89"/>
      <c r="J53" s="22"/>
      <c r="K53"/>
      <c r="L53" s="11"/>
      <c r="M53" s="11"/>
      <c r="N53" s="22"/>
      <c r="O53"/>
      <c r="P53" s="11"/>
      <c r="Q53" s="89"/>
      <c r="R53" s="20"/>
      <c r="S53" s="20"/>
      <c r="T53" s="20"/>
      <c r="U53" s="20"/>
      <c r="V53" s="20"/>
      <c r="W53" s="20"/>
      <c r="X53" s="20"/>
      <c r="Y53" s="20"/>
      <c r="Z53" s="20"/>
      <c r="AA53" s="20"/>
      <c r="AB53" s="20"/>
      <c r="AC53" s="20"/>
    </row>
    <row r="54" spans="2:29" ht="12.75">
      <c r="B54" s="21"/>
      <c r="C54"/>
      <c r="D54" s="11"/>
      <c r="E54" s="11"/>
      <c r="F54" s="13"/>
      <c r="G54"/>
      <c r="H54" s="11"/>
      <c r="I54" s="89"/>
      <c r="J54" s="22"/>
      <c r="K54"/>
      <c r="L54" s="11"/>
      <c r="M54" s="11"/>
      <c r="N54" s="22"/>
      <c r="O54"/>
      <c r="P54" s="11"/>
      <c r="Q54" s="89"/>
      <c r="R54" s="20"/>
      <c r="S54" s="20"/>
      <c r="T54" s="20"/>
      <c r="U54" s="20"/>
      <c r="V54" s="20"/>
      <c r="W54" s="20"/>
      <c r="X54" s="20"/>
      <c r="Y54" s="20"/>
      <c r="Z54" s="20"/>
      <c r="AA54" s="20"/>
      <c r="AB54" s="20"/>
      <c r="AC54" s="20"/>
    </row>
    <row r="55" spans="2:29" ht="12.75">
      <c r="B55" s="21"/>
      <c r="C55"/>
      <c r="D55" s="11"/>
      <c r="E55" s="11"/>
      <c r="F55" s="13"/>
      <c r="G55"/>
      <c r="H55" s="11"/>
      <c r="I55" s="89"/>
      <c r="J55" s="22"/>
      <c r="K55"/>
      <c r="L55" s="11"/>
      <c r="M55" s="11"/>
      <c r="N55" s="22"/>
      <c r="O55"/>
      <c r="P55" s="11"/>
      <c r="Q55" s="89"/>
      <c r="R55" s="20"/>
      <c r="S55" s="20"/>
      <c r="T55" s="20"/>
      <c r="U55" s="20"/>
      <c r="V55" s="20"/>
      <c r="W55" s="20"/>
      <c r="X55" s="20"/>
      <c r="Y55" s="20"/>
      <c r="Z55" s="20"/>
      <c r="AA55" s="20"/>
      <c r="AB55" s="20"/>
      <c r="AC55" s="20"/>
    </row>
    <row r="56" spans="2:29" ht="12.75">
      <c r="B56" s="21"/>
      <c r="C56"/>
      <c r="D56" s="11"/>
      <c r="E56" s="11"/>
      <c r="F56" s="13"/>
      <c r="G56"/>
      <c r="H56" s="11"/>
      <c r="I56" s="89"/>
      <c r="J56" s="22"/>
      <c r="K56"/>
      <c r="L56" s="11"/>
      <c r="M56" s="11"/>
      <c r="N56" s="22"/>
      <c r="O56"/>
      <c r="P56" s="11"/>
      <c r="Q56" s="89"/>
      <c r="R56" s="20"/>
      <c r="S56" s="20"/>
      <c r="T56" s="20"/>
      <c r="U56" s="20"/>
      <c r="V56" s="20"/>
      <c r="W56" s="20"/>
      <c r="X56" s="20"/>
      <c r="Y56" s="20"/>
      <c r="Z56" s="20"/>
      <c r="AA56" s="20"/>
      <c r="AB56" s="20"/>
      <c r="AC56" s="20"/>
    </row>
    <row r="57" spans="2:29" ht="12.75">
      <c r="B57" s="21"/>
      <c r="C57"/>
      <c r="D57" s="11"/>
      <c r="E57" s="11"/>
      <c r="F57" s="13"/>
      <c r="G57"/>
      <c r="H57" s="11"/>
      <c r="I57" s="89"/>
      <c r="J57" s="22"/>
      <c r="K57"/>
      <c r="L57" s="11"/>
      <c r="M57" s="11"/>
      <c r="N57" s="22"/>
      <c r="O57"/>
      <c r="P57" s="11"/>
      <c r="Q57" s="89"/>
      <c r="R57" s="20"/>
      <c r="S57" s="20"/>
      <c r="T57" s="20"/>
      <c r="U57" s="20"/>
      <c r="V57" s="20"/>
      <c r="W57" s="20"/>
      <c r="X57" s="20"/>
      <c r="Y57" s="20"/>
      <c r="Z57" s="20"/>
      <c r="AA57" s="20"/>
      <c r="AB57" s="20"/>
      <c r="AC57" s="20"/>
    </row>
    <row r="58" spans="2:29" ht="12.75">
      <c r="B58" s="21"/>
      <c r="C58"/>
      <c r="D58" s="11"/>
      <c r="E58" s="11"/>
      <c r="F58" s="13"/>
      <c r="G58"/>
      <c r="H58" s="11"/>
      <c r="I58" s="89"/>
      <c r="J58" s="22"/>
      <c r="K58"/>
      <c r="L58" s="11"/>
      <c r="M58" s="11"/>
      <c r="N58" s="22"/>
      <c r="O58"/>
      <c r="P58" s="11"/>
      <c r="Q58" s="89"/>
      <c r="R58" s="20"/>
      <c r="S58" s="20"/>
      <c r="T58" s="20"/>
      <c r="U58" s="20"/>
      <c r="V58" s="20"/>
      <c r="W58" s="20"/>
      <c r="X58" s="20"/>
      <c r="Y58" s="20"/>
      <c r="Z58" s="20"/>
      <c r="AA58" s="20"/>
      <c r="AB58" s="20"/>
      <c r="AC58" s="20"/>
    </row>
    <row r="59" spans="2:29" ht="12.75">
      <c r="B59" s="21"/>
      <c r="C59"/>
      <c r="D59" s="11"/>
      <c r="E59" s="11"/>
      <c r="F59" s="13"/>
      <c r="G59"/>
      <c r="H59" s="11"/>
      <c r="I59" s="89"/>
      <c r="J59" s="22"/>
      <c r="K59"/>
      <c r="L59" s="11"/>
      <c r="M59" s="11"/>
      <c r="N59" s="22"/>
      <c r="O59"/>
      <c r="P59" s="11"/>
      <c r="Q59" s="89"/>
      <c r="R59" s="20"/>
      <c r="S59" s="20"/>
      <c r="T59" s="20"/>
      <c r="U59" s="20"/>
      <c r="V59" s="20"/>
      <c r="W59" s="20"/>
      <c r="X59" s="20"/>
      <c r="Y59" s="20"/>
      <c r="Z59" s="20"/>
      <c r="AA59" s="20"/>
      <c r="AB59" s="20"/>
      <c r="AC59" s="20"/>
    </row>
    <row r="60" spans="2:29" ht="12.75">
      <c r="B60" s="21"/>
      <c r="C60"/>
      <c r="D60" s="11"/>
      <c r="E60" s="11"/>
      <c r="F60" s="13"/>
      <c r="G60"/>
      <c r="H60" s="11"/>
      <c r="I60" s="89"/>
      <c r="J60" s="22"/>
      <c r="K60"/>
      <c r="L60" s="11"/>
      <c r="M60" s="11"/>
      <c r="N60" s="22"/>
      <c r="O60"/>
      <c r="P60" s="11"/>
      <c r="Q60" s="89"/>
      <c r="R60" s="20"/>
      <c r="S60" s="20"/>
      <c r="T60" s="20"/>
      <c r="U60" s="20"/>
      <c r="V60" s="20"/>
      <c r="W60" s="20"/>
      <c r="X60" s="20"/>
      <c r="Y60" s="20"/>
      <c r="Z60" s="20"/>
      <c r="AA60" s="20"/>
      <c r="AB60" s="20"/>
      <c r="AC60" s="20"/>
    </row>
    <row r="61" spans="2:29" ht="12.75">
      <c r="B61" s="21"/>
      <c r="C61"/>
      <c r="D61" s="11"/>
      <c r="E61" s="11"/>
      <c r="F61" s="13"/>
      <c r="G61"/>
      <c r="H61" s="11"/>
      <c r="I61" s="89"/>
      <c r="J61" s="22"/>
      <c r="K61"/>
      <c r="L61" s="11"/>
      <c r="M61" s="11"/>
      <c r="N61" s="22"/>
      <c r="O61"/>
      <c r="P61" s="11"/>
      <c r="Q61" s="89"/>
      <c r="R61" s="20"/>
      <c r="S61" s="20"/>
      <c r="T61" s="20"/>
      <c r="U61" s="20"/>
      <c r="V61" s="20"/>
      <c r="W61" s="20"/>
      <c r="X61" s="20"/>
      <c r="Y61" s="20"/>
      <c r="Z61" s="20"/>
      <c r="AA61" s="20"/>
      <c r="AB61" s="20"/>
      <c r="AC61" s="20"/>
    </row>
    <row r="62" spans="2:29" ht="12.75">
      <c r="B62" s="21"/>
      <c r="C62"/>
      <c r="D62" s="11"/>
      <c r="E62" s="11"/>
      <c r="F62" s="13"/>
      <c r="G62"/>
      <c r="H62" s="11"/>
      <c r="I62" s="89"/>
      <c r="J62" s="22"/>
      <c r="K62"/>
      <c r="L62" s="11"/>
      <c r="M62" s="11"/>
      <c r="N62" s="22"/>
      <c r="O62"/>
      <c r="P62" s="11"/>
      <c r="Q62" s="89"/>
      <c r="R62" s="20"/>
      <c r="S62" s="20"/>
      <c r="T62" s="20"/>
      <c r="U62" s="20"/>
      <c r="V62" s="20"/>
      <c r="W62" s="20"/>
      <c r="X62" s="20"/>
      <c r="Y62" s="20"/>
      <c r="Z62" s="20"/>
      <c r="AA62" s="20"/>
      <c r="AB62" s="20"/>
      <c r="AC62" s="20"/>
    </row>
    <row r="63" spans="2:29" ht="12.75">
      <c r="B63" s="21"/>
      <c r="C63"/>
      <c r="D63" s="11"/>
      <c r="E63" s="11"/>
      <c r="F63" s="13"/>
      <c r="G63"/>
      <c r="H63" s="11"/>
      <c r="I63" s="89"/>
      <c r="J63" s="22"/>
      <c r="K63"/>
      <c r="L63" s="11"/>
      <c r="M63" s="11"/>
      <c r="N63" s="22"/>
      <c r="O63"/>
      <c r="P63" s="11"/>
      <c r="Q63" s="89"/>
      <c r="R63" s="20"/>
      <c r="S63" s="20"/>
      <c r="T63" s="20"/>
      <c r="U63" s="20"/>
      <c r="V63" s="20"/>
      <c r="W63" s="20"/>
      <c r="X63" s="20"/>
      <c r="Y63" s="20"/>
      <c r="Z63" s="20"/>
      <c r="AA63" s="20"/>
      <c r="AB63" s="20"/>
      <c r="AC63" s="20"/>
    </row>
    <row r="64" spans="2:29" ht="12.75">
      <c r="B64" s="21"/>
      <c r="C64"/>
      <c r="D64" s="11"/>
      <c r="E64" s="11"/>
      <c r="F64" s="13"/>
      <c r="G64"/>
      <c r="H64" s="11"/>
      <c r="I64" s="89"/>
      <c r="J64" s="22"/>
      <c r="K64"/>
      <c r="L64" s="11"/>
      <c r="M64" s="11"/>
      <c r="N64" s="22"/>
      <c r="O64"/>
      <c r="P64" s="11"/>
      <c r="Q64" s="89"/>
      <c r="R64" s="20"/>
      <c r="S64" s="20"/>
      <c r="T64" s="20"/>
      <c r="U64" s="20"/>
      <c r="V64" s="20"/>
      <c r="W64" s="20"/>
      <c r="X64" s="20"/>
      <c r="Y64" s="20"/>
      <c r="Z64" s="20"/>
      <c r="AA64" s="20"/>
      <c r="AB64" s="20"/>
      <c r="AC64" s="20"/>
    </row>
    <row r="65" spans="2:29" ht="12.75">
      <c r="B65" s="21"/>
      <c r="C65"/>
      <c r="D65" s="11"/>
      <c r="E65" s="11"/>
      <c r="F65" s="13"/>
      <c r="G65"/>
      <c r="H65" s="11"/>
      <c r="I65" s="89"/>
      <c r="J65" s="22"/>
      <c r="K65"/>
      <c r="L65" s="11"/>
      <c r="M65" s="11"/>
      <c r="N65" s="22"/>
      <c r="O65"/>
      <c r="P65" s="11"/>
      <c r="Q65" s="89"/>
      <c r="R65" s="20"/>
      <c r="S65" s="20"/>
      <c r="T65" s="20"/>
      <c r="U65" s="20"/>
      <c r="V65" s="20"/>
      <c r="W65" s="20"/>
      <c r="X65" s="20"/>
      <c r="Y65" s="20"/>
      <c r="Z65" s="20"/>
      <c r="AA65" s="20"/>
      <c r="AB65" s="20"/>
      <c r="AC65" s="20"/>
    </row>
    <row r="66" spans="2:29" ht="12.75">
      <c r="B66" s="21"/>
      <c r="C66"/>
      <c r="D66" s="11"/>
      <c r="E66" s="11"/>
      <c r="F66" s="13"/>
      <c r="G66"/>
      <c r="H66" s="11"/>
      <c r="I66" s="89"/>
      <c r="J66" s="22"/>
      <c r="K66"/>
      <c r="L66" s="11"/>
      <c r="M66" s="11"/>
      <c r="N66" s="22"/>
      <c r="O66"/>
      <c r="P66" s="11"/>
      <c r="Q66" s="89"/>
      <c r="R66" s="20"/>
      <c r="S66" s="20"/>
      <c r="T66" s="20"/>
      <c r="U66" s="20"/>
      <c r="V66" s="20"/>
      <c r="W66" s="20"/>
      <c r="X66" s="20"/>
      <c r="Y66" s="20"/>
      <c r="Z66" s="20"/>
      <c r="AA66" s="20"/>
      <c r="AB66" s="20"/>
      <c r="AC66" s="20"/>
    </row>
    <row r="67" spans="2:29" ht="12.75">
      <c r="B67" s="21"/>
      <c r="C67"/>
      <c r="D67" s="11"/>
      <c r="E67" s="11"/>
      <c r="F67" s="13"/>
      <c r="G67"/>
      <c r="H67" s="11"/>
      <c r="I67" s="89"/>
      <c r="J67" s="22"/>
      <c r="K67"/>
      <c r="L67" s="11"/>
      <c r="M67" s="11"/>
      <c r="N67" s="22"/>
      <c r="O67"/>
      <c r="P67" s="11"/>
      <c r="Q67" s="89"/>
      <c r="R67" s="20"/>
      <c r="S67" s="20"/>
      <c r="T67" s="20"/>
      <c r="U67" s="20"/>
      <c r="V67" s="20"/>
      <c r="W67" s="20"/>
      <c r="X67" s="20"/>
      <c r="Y67" s="20"/>
      <c r="Z67" s="20"/>
      <c r="AA67" s="20"/>
      <c r="AB67" s="20"/>
      <c r="AC67" s="20"/>
    </row>
    <row r="68" spans="2:29" ht="12.75">
      <c r="B68" s="21"/>
      <c r="C68"/>
      <c r="D68" s="11"/>
      <c r="E68" s="11"/>
      <c r="F68" s="13"/>
      <c r="G68"/>
      <c r="H68" s="11"/>
      <c r="I68" s="89"/>
      <c r="J68" s="22"/>
      <c r="K68"/>
      <c r="L68" s="11"/>
      <c r="M68" s="11"/>
      <c r="N68" s="22"/>
      <c r="O68"/>
      <c r="P68" s="11"/>
      <c r="Q68" s="89"/>
      <c r="R68" s="20"/>
      <c r="S68" s="20"/>
      <c r="T68" s="20"/>
      <c r="U68" s="20"/>
      <c r="V68" s="20"/>
      <c r="W68" s="20"/>
      <c r="X68" s="20"/>
      <c r="Y68" s="20"/>
      <c r="Z68" s="20"/>
      <c r="AA68" s="20"/>
      <c r="AB68" s="20"/>
      <c r="AC68" s="20"/>
    </row>
    <row r="69" spans="2:29" ht="12.75">
      <c r="B69" s="21"/>
      <c r="C69"/>
      <c r="D69" s="11"/>
      <c r="E69" s="11"/>
      <c r="F69" s="13"/>
      <c r="G69"/>
      <c r="H69" s="11"/>
      <c r="I69" s="89"/>
      <c r="J69" s="22"/>
      <c r="K69"/>
      <c r="L69" s="11"/>
      <c r="M69" s="11"/>
      <c r="N69" s="22"/>
      <c r="O69"/>
      <c r="P69" s="11"/>
      <c r="Q69" s="89"/>
      <c r="R69" s="20"/>
      <c r="S69" s="20"/>
      <c r="T69" s="20"/>
      <c r="U69" s="20"/>
      <c r="V69" s="20"/>
      <c r="W69" s="20"/>
      <c r="X69" s="20"/>
      <c r="Y69" s="20"/>
      <c r="Z69" s="20"/>
      <c r="AA69" s="20"/>
      <c r="AB69" s="20"/>
      <c r="AC69" s="20"/>
    </row>
    <row r="70" spans="2:29" ht="12.75">
      <c r="B70" s="21"/>
      <c r="C70"/>
      <c r="D70" s="11"/>
      <c r="E70" s="11"/>
      <c r="F70" s="13"/>
      <c r="G70"/>
      <c r="H70" s="11"/>
      <c r="I70" s="89"/>
      <c r="J70" s="22"/>
      <c r="K70"/>
      <c r="L70" s="11"/>
      <c r="M70" s="11"/>
      <c r="N70" s="22"/>
      <c r="O70"/>
      <c r="P70" s="11"/>
      <c r="Q70" s="89"/>
      <c r="R70" s="20"/>
      <c r="S70" s="20"/>
      <c r="T70" s="20"/>
      <c r="U70" s="20"/>
      <c r="V70" s="20"/>
      <c r="W70" s="20"/>
      <c r="X70" s="20"/>
      <c r="Y70" s="20"/>
      <c r="Z70" s="20"/>
      <c r="AA70" s="20"/>
      <c r="AB70" s="20"/>
      <c r="AC70" s="20"/>
    </row>
    <row r="71" spans="2:29" ht="12.75">
      <c r="B71" s="21"/>
      <c r="C71"/>
      <c r="D71" s="11"/>
      <c r="E71" s="11"/>
      <c r="F71" s="13"/>
      <c r="G71"/>
      <c r="H71" s="11"/>
      <c r="I71" s="89"/>
      <c r="J71" s="22"/>
      <c r="K71"/>
      <c r="L71" s="11"/>
      <c r="M71" s="11"/>
      <c r="N71" s="22"/>
      <c r="O71"/>
      <c r="P71" s="11"/>
      <c r="Q71" s="89"/>
      <c r="R71" s="20"/>
      <c r="S71" s="20"/>
      <c r="T71" s="20"/>
      <c r="U71" s="20"/>
      <c r="V71" s="20"/>
      <c r="W71" s="20"/>
      <c r="X71" s="20"/>
      <c r="Y71" s="20"/>
      <c r="Z71" s="20"/>
      <c r="AA71" s="20"/>
      <c r="AB71" s="20"/>
      <c r="AC71" s="20"/>
    </row>
    <row r="72" spans="2:29" ht="12.75">
      <c r="B72" s="21"/>
      <c r="C72"/>
      <c r="D72" s="11"/>
      <c r="E72" s="11"/>
      <c r="F72" s="13"/>
      <c r="G72"/>
      <c r="H72" s="11"/>
      <c r="I72" s="89"/>
      <c r="J72" s="22"/>
      <c r="K72"/>
      <c r="L72" s="11"/>
      <c r="M72" s="11"/>
      <c r="N72" s="22"/>
      <c r="O72"/>
      <c r="P72" s="11"/>
      <c r="Q72" s="89"/>
      <c r="R72" s="20"/>
      <c r="S72" s="20"/>
      <c r="T72" s="20"/>
      <c r="U72" s="20"/>
      <c r="V72" s="20"/>
      <c r="W72" s="20"/>
      <c r="X72" s="20"/>
      <c r="Y72" s="20"/>
      <c r="Z72" s="20"/>
      <c r="AA72" s="20"/>
      <c r="AB72" s="20"/>
      <c r="AC72" s="20"/>
    </row>
    <row r="73" spans="2:29" ht="12.75">
      <c r="B73" s="21"/>
      <c r="C73"/>
      <c r="D73" s="11"/>
      <c r="E73" s="11"/>
      <c r="F73" s="13"/>
      <c r="G73"/>
      <c r="H73" s="11"/>
      <c r="I73" s="11"/>
      <c r="J73" s="22"/>
      <c r="K73"/>
      <c r="L73" s="11"/>
      <c r="M73" s="11"/>
      <c r="N73" s="22"/>
      <c r="O73"/>
      <c r="P73" s="11"/>
      <c r="Q73" s="11"/>
      <c r="R73" s="20"/>
      <c r="S73" s="20"/>
      <c r="T73" s="20"/>
      <c r="U73" s="20"/>
      <c r="V73" s="20"/>
      <c r="W73" s="20"/>
      <c r="X73" s="20"/>
      <c r="Y73" s="20"/>
      <c r="Z73" s="20"/>
      <c r="AA73" s="20"/>
      <c r="AB73" s="20"/>
      <c r="AC73" s="20"/>
    </row>
    <row r="74" spans="2:29" ht="12.75">
      <c r="B74" s="21"/>
      <c r="C74"/>
      <c r="D74" s="11"/>
      <c r="E74" s="11"/>
      <c r="F74" s="13"/>
      <c r="G74"/>
      <c r="H74" s="11"/>
      <c r="I74" s="11"/>
      <c r="J74" s="22"/>
      <c r="K74"/>
      <c r="L74" s="11"/>
      <c r="M74" s="11"/>
      <c r="N74" s="22"/>
      <c r="O74"/>
      <c r="P74" s="11"/>
      <c r="Q74" s="11"/>
      <c r="R74" s="20"/>
      <c r="S74" s="20"/>
      <c r="T74" s="20"/>
      <c r="U74" s="20"/>
      <c r="V74" s="20"/>
      <c r="W74" s="20"/>
      <c r="X74" s="20"/>
      <c r="Y74" s="20"/>
      <c r="Z74" s="20"/>
      <c r="AA74" s="20"/>
      <c r="AB74" s="20"/>
      <c r="AC74" s="20"/>
    </row>
    <row r="75" spans="4:17" ht="12.75">
      <c r="D75" s="11"/>
      <c r="E75" s="11"/>
      <c r="H75" s="11"/>
      <c r="I75" s="11"/>
      <c r="L75" s="11"/>
      <c r="M75" s="11"/>
      <c r="P75" s="11"/>
      <c r="Q75" s="11"/>
    </row>
    <row r="76" spans="4:17" ht="12.75">
      <c r="D76" s="11"/>
      <c r="E76" s="11"/>
      <c r="H76" s="11"/>
      <c r="I76" s="11"/>
      <c r="L76" s="11"/>
      <c r="M76" s="11"/>
      <c r="P76" s="11"/>
      <c r="Q76" s="11"/>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sheetData>
  <sheetProtection/>
  <mergeCells count="4">
    <mergeCell ref="O3:Q3"/>
    <mergeCell ref="K3:M3"/>
    <mergeCell ref="C3:E3"/>
    <mergeCell ref="G3:I3"/>
  </mergeCells>
  <dataValidations count="2">
    <dataValidation type="decimal" allowBlank="1" showInputMessage="1" showErrorMessage="1" errorTitle="LAPS" error="The number of laps is not within the limits set at the top of this sheet. Either correct the entry or reset the parameters" sqref="O5 H5:H74 L5:L74 D5:D74 P5:P74">
      <formula1>#REF!</formula1>
      <formula2>#REF!</formula2>
    </dataValidation>
    <dataValidation type="decimal" allowBlank="1" showInputMessage="1" showErrorMessage="1" errorTitle="LAP TIME" error="The lap time is not within the limits set at the top of this sheet. Either correct the entry or reset the parameters" sqref="E5:E74 Q5:Q74 M5:M74 I5:I74">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2"/>
  <dimension ref="A1:AE501"/>
  <sheetViews>
    <sheetView tabSelected="1" zoomScale="79" zoomScaleNormal="79" workbookViewId="0" topLeftCell="A1">
      <selection activeCell="I16" sqref="I16"/>
    </sheetView>
  </sheetViews>
  <sheetFormatPr defaultColWidth="9.140625" defaultRowHeight="12.75"/>
  <cols>
    <col min="1" max="1" width="1.28515625" style="14" customWidth="1"/>
    <col min="2" max="2" width="4.57421875" style="14" customWidth="1"/>
    <col min="3" max="3" width="17.28125" style="14" customWidth="1"/>
    <col min="4" max="4" width="9.7109375" style="14" customWidth="1"/>
    <col min="5" max="12" width="9.140625" style="14" customWidth="1"/>
    <col min="13" max="14" width="9.140625" style="14" hidden="1" customWidth="1"/>
    <col min="15" max="15" width="9.140625" style="14" customWidth="1"/>
    <col min="16" max="16" width="9.140625" style="14" hidden="1" customWidth="1"/>
    <col min="17" max="17" width="6.28125" style="14" customWidth="1"/>
    <col min="18" max="18" width="9.140625" style="14" customWidth="1"/>
    <col min="19" max="19" width="6.140625" style="14" customWidth="1"/>
    <col min="20" max="20" width="7.57421875" style="14" customWidth="1"/>
    <col min="21" max="24" width="9.140625" style="14" customWidth="1"/>
    <col min="25" max="25" width="9.28125" style="14" customWidth="1"/>
    <col min="26" max="26" width="9.140625" style="14" hidden="1" customWidth="1"/>
    <col min="27" max="16384" width="9.140625" style="14" customWidth="1"/>
  </cols>
  <sheetData>
    <row r="1" spans="1:31" ht="6" customHeight="1" thickBot="1">
      <c r="A1" s="152"/>
      <c r="B1" s="161"/>
      <c r="C1" s="161"/>
      <c r="D1" s="161"/>
      <c r="E1" s="161"/>
      <c r="F1" s="161"/>
      <c r="G1" s="161"/>
      <c r="H1" s="161"/>
      <c r="I1" s="161"/>
      <c r="J1" s="161"/>
      <c r="K1" s="161"/>
      <c r="L1" s="161"/>
      <c r="M1" s="161"/>
      <c r="N1" s="161"/>
      <c r="O1" s="161"/>
      <c r="P1" s="161"/>
      <c r="Q1" s="161"/>
      <c r="R1" s="161"/>
      <c r="S1" s="161"/>
      <c r="T1" s="161"/>
      <c r="U1" s="161"/>
      <c r="V1" s="161"/>
      <c r="W1" s="161"/>
      <c r="X1" s="161"/>
      <c r="Y1" s="161"/>
      <c r="Z1" s="152"/>
      <c r="AA1" s="152"/>
      <c r="AB1" s="152"/>
      <c r="AC1" s="152"/>
      <c r="AD1" s="152"/>
      <c r="AE1" s="152"/>
    </row>
    <row r="2" spans="1:31" ht="30.75" customHeight="1" thickBot="1" thickTop="1">
      <c r="A2" s="156"/>
      <c r="B2" s="178"/>
      <c r="C2" s="179"/>
      <c r="D2" s="180" t="s">
        <v>150</v>
      </c>
      <c r="E2" s="180"/>
      <c r="F2" s="181"/>
      <c r="G2" s="181"/>
      <c r="H2" s="181"/>
      <c r="I2" s="181"/>
      <c r="J2" s="181"/>
      <c r="K2" s="182"/>
      <c r="L2" s="183"/>
      <c r="M2" s="174"/>
      <c r="N2" s="174"/>
      <c r="O2" s="174"/>
      <c r="P2" s="174"/>
      <c r="Q2" s="174"/>
      <c r="R2" s="174"/>
      <c r="S2" s="174"/>
      <c r="T2" s="174"/>
      <c r="U2" s="174"/>
      <c r="V2" s="174"/>
      <c r="W2" s="174"/>
      <c r="X2" s="174"/>
      <c r="Y2" s="175"/>
      <c r="Z2" s="157"/>
      <c r="AA2" s="152"/>
      <c r="AB2" s="152"/>
      <c r="AC2" s="152"/>
      <c r="AD2" s="152"/>
      <c r="AE2" s="152"/>
    </row>
    <row r="3" spans="1:31" ht="3" customHeight="1" thickTop="1">
      <c r="A3" s="156"/>
      <c r="B3" s="184"/>
      <c r="C3" s="185"/>
      <c r="D3" s="186"/>
      <c r="E3" s="186"/>
      <c r="F3" s="187"/>
      <c r="G3" s="187"/>
      <c r="H3" s="187"/>
      <c r="I3" s="187"/>
      <c r="J3" s="187"/>
      <c r="K3" s="188"/>
      <c r="L3" s="189"/>
      <c r="M3" s="176"/>
      <c r="N3" s="176"/>
      <c r="O3" s="176"/>
      <c r="P3" s="176"/>
      <c r="Q3" s="176"/>
      <c r="R3" s="176"/>
      <c r="S3" s="176"/>
      <c r="T3" s="176"/>
      <c r="U3" s="176"/>
      <c r="V3" s="176"/>
      <c r="W3" s="176"/>
      <c r="X3" s="176"/>
      <c r="Y3" s="177"/>
      <c r="Z3" s="157"/>
      <c r="AA3" s="152"/>
      <c r="AB3" s="152"/>
      <c r="AC3" s="152"/>
      <c r="AD3" s="152"/>
      <c r="AE3" s="152"/>
    </row>
    <row r="4" spans="1:31" ht="15">
      <c r="A4" s="156"/>
      <c r="B4" s="165"/>
      <c r="C4" s="91"/>
      <c r="D4" s="91"/>
      <c r="E4" s="166"/>
      <c r="F4" s="166"/>
      <c r="G4" s="167"/>
      <c r="H4" s="167"/>
      <c r="I4" s="168"/>
      <c r="J4" s="168"/>
      <c r="K4" s="169" t="s">
        <v>102</v>
      </c>
      <c r="L4" s="169" t="s">
        <v>103</v>
      </c>
      <c r="M4" s="170" t="s">
        <v>1</v>
      </c>
      <c r="N4" s="170" t="s">
        <v>1</v>
      </c>
      <c r="O4" s="170" t="s">
        <v>1</v>
      </c>
      <c r="P4" s="170" t="s">
        <v>1</v>
      </c>
      <c r="Q4" s="170" t="s">
        <v>122</v>
      </c>
      <c r="R4" s="171" t="s">
        <v>2</v>
      </c>
      <c r="S4" s="172" t="s">
        <v>4</v>
      </c>
      <c r="T4" s="172" t="s">
        <v>4</v>
      </c>
      <c r="U4" s="170" t="s">
        <v>4</v>
      </c>
      <c r="V4" s="170" t="s">
        <v>4</v>
      </c>
      <c r="W4" s="170" t="s">
        <v>3</v>
      </c>
      <c r="X4" s="171" t="s">
        <v>2</v>
      </c>
      <c r="Y4" s="173" t="s">
        <v>72</v>
      </c>
      <c r="Z4" s="158">
        <v>117.5</v>
      </c>
      <c r="AA4" s="152"/>
      <c r="AB4" s="152"/>
      <c r="AC4" s="152"/>
      <c r="AD4" s="152"/>
      <c r="AE4" s="152"/>
    </row>
    <row r="5" spans="1:31" ht="26.25">
      <c r="A5" s="156"/>
      <c r="B5" s="90" t="s">
        <v>5</v>
      </c>
      <c r="C5" s="91" t="s">
        <v>6</v>
      </c>
      <c r="D5" s="92" t="s">
        <v>124</v>
      </c>
      <c r="E5" s="93" t="s">
        <v>8</v>
      </c>
      <c r="F5" s="93" t="s">
        <v>9</v>
      </c>
      <c r="G5" s="94" t="s">
        <v>8</v>
      </c>
      <c r="H5" s="94" t="s">
        <v>9</v>
      </c>
      <c r="I5" s="95" t="s">
        <v>8</v>
      </c>
      <c r="J5" s="95" t="s">
        <v>9</v>
      </c>
      <c r="K5" s="96" t="s">
        <v>8</v>
      </c>
      <c r="L5" s="96" t="s">
        <v>9</v>
      </c>
      <c r="M5" s="97" t="s">
        <v>10</v>
      </c>
      <c r="N5" s="97" t="s">
        <v>11</v>
      </c>
      <c r="O5" s="97" t="s">
        <v>13</v>
      </c>
      <c r="P5" s="97" t="s">
        <v>12</v>
      </c>
      <c r="Q5" s="97" t="s">
        <v>123</v>
      </c>
      <c r="R5" s="97" t="s">
        <v>14</v>
      </c>
      <c r="S5" s="97" t="s">
        <v>0</v>
      </c>
      <c r="T5" s="97" t="s">
        <v>15</v>
      </c>
      <c r="U5" s="98" t="s">
        <v>3</v>
      </c>
      <c r="V5" s="98" t="s">
        <v>16</v>
      </c>
      <c r="W5" s="99" t="s">
        <v>17</v>
      </c>
      <c r="X5" s="99" t="s">
        <v>18</v>
      </c>
      <c r="Y5" s="114" t="s">
        <v>74</v>
      </c>
      <c r="Z5" s="159" t="s">
        <v>73</v>
      </c>
      <c r="AA5" s="152"/>
      <c r="AB5" s="152"/>
      <c r="AC5" s="152"/>
      <c r="AD5" s="152"/>
      <c r="AE5" s="152"/>
    </row>
    <row r="6" spans="1:31" ht="21.75" customHeight="1">
      <c r="A6" s="156"/>
      <c r="B6" s="130">
        <v>1</v>
      </c>
      <c r="C6" s="105" t="s">
        <v>126</v>
      </c>
      <c r="D6" s="106"/>
      <c r="E6" s="107">
        <v>19.25</v>
      </c>
      <c r="F6" s="107">
        <v>8.09</v>
      </c>
      <c r="G6" s="107">
        <v>18</v>
      </c>
      <c r="H6" s="108">
        <v>8.48</v>
      </c>
      <c r="I6" s="107">
        <v>19.4</v>
      </c>
      <c r="J6" s="108">
        <v>8.16</v>
      </c>
      <c r="K6" s="109">
        <v>19.75</v>
      </c>
      <c r="L6" s="108">
        <v>8.03</v>
      </c>
      <c r="M6" s="100">
        <f aca="true" t="shared" si="0" ref="M6:M23">SUM(E6,G6,I6,K6)</f>
        <v>76.4</v>
      </c>
      <c r="N6" s="100">
        <f aca="true" t="shared" si="1" ref="N6:N23">IF(COUNT(E6,G6,I6,K6)=4,MINA(E6,G6,I6,K6),0)</f>
        <v>18</v>
      </c>
      <c r="O6" s="100">
        <f aca="true" t="shared" si="2" ref="O6:O23">SUM(M6-N6)</f>
        <v>58.400000000000006</v>
      </c>
      <c r="P6" s="100">
        <f aca="true" t="shared" si="3" ref="P6:P23">MAX(E6,G6,I6,K6)</f>
        <v>19.75</v>
      </c>
      <c r="Q6" s="129">
        <v>1</v>
      </c>
      <c r="R6" s="124">
        <f aca="true" t="shared" si="4" ref="R6:R23">MIN(F6,H6,J6,L6)</f>
        <v>8.03</v>
      </c>
      <c r="S6" s="117"/>
      <c r="T6" s="100" t="s">
        <v>143</v>
      </c>
      <c r="U6" s="100">
        <v>21</v>
      </c>
      <c r="V6" s="126">
        <v>7.862</v>
      </c>
      <c r="W6" s="124">
        <f aca="true" t="shared" si="5" ref="W6:W23">MAX(P6,U6)</f>
        <v>21</v>
      </c>
      <c r="X6" s="128">
        <f aca="true" t="shared" si="6" ref="X6:X23">MIN(R6,V6)</f>
        <v>7.862</v>
      </c>
      <c r="Y6" s="125">
        <f aca="true" t="shared" si="7" ref="Y6:Y23">IF(X6&lt;&gt;0,SUM($Z$4/X6*12),"")</f>
        <v>179.34367845331977</v>
      </c>
      <c r="Z6" s="160">
        <f aca="true" t="shared" si="8" ref="Z6:Z23">IF(X6&lt;&gt;0,SUM(3600/X6*$Z$4/5280),"")</f>
        <v>10.189981730302259</v>
      </c>
      <c r="AA6" s="152"/>
      <c r="AB6" s="152"/>
      <c r="AC6" s="152"/>
      <c r="AD6" s="152"/>
      <c r="AE6" s="152"/>
    </row>
    <row r="7" spans="1:31" ht="21.75" customHeight="1">
      <c r="A7" s="156"/>
      <c r="B7" s="104">
        <v>2</v>
      </c>
      <c r="C7" s="105" t="s">
        <v>127</v>
      </c>
      <c r="D7" s="106"/>
      <c r="E7" s="109">
        <v>20</v>
      </c>
      <c r="F7" s="108">
        <v>8.04</v>
      </c>
      <c r="G7" s="109">
        <v>18.75</v>
      </c>
      <c r="H7" s="107">
        <v>8.62</v>
      </c>
      <c r="I7" s="107">
        <v>18.8</v>
      </c>
      <c r="J7" s="107">
        <v>8.38</v>
      </c>
      <c r="K7" s="107">
        <v>19.45</v>
      </c>
      <c r="L7" s="107">
        <v>8.64</v>
      </c>
      <c r="M7" s="100">
        <f t="shared" si="0"/>
        <v>77</v>
      </c>
      <c r="N7" s="100">
        <f t="shared" si="1"/>
        <v>18.75</v>
      </c>
      <c r="O7" s="100">
        <f t="shared" si="2"/>
        <v>58.25</v>
      </c>
      <c r="P7" s="100">
        <f t="shared" si="3"/>
        <v>20</v>
      </c>
      <c r="Q7" s="101">
        <v>3</v>
      </c>
      <c r="R7" s="100">
        <f t="shared" si="4"/>
        <v>8.04</v>
      </c>
      <c r="S7" s="118"/>
      <c r="T7" s="100" t="s">
        <v>143</v>
      </c>
      <c r="U7" s="100">
        <v>20.95</v>
      </c>
      <c r="V7" s="126">
        <v>7.942</v>
      </c>
      <c r="W7" s="100">
        <f t="shared" si="5"/>
        <v>20.95</v>
      </c>
      <c r="X7" s="126">
        <f t="shared" si="6"/>
        <v>7.942</v>
      </c>
      <c r="Y7" s="115">
        <f t="shared" si="7"/>
        <v>177.53714429614706</v>
      </c>
      <c r="Z7" s="160">
        <f t="shared" si="8"/>
        <v>10.087337744099266</v>
      </c>
      <c r="AA7" s="152"/>
      <c r="AB7" s="152"/>
      <c r="AC7" s="152"/>
      <c r="AD7" s="152"/>
      <c r="AE7" s="152"/>
    </row>
    <row r="8" spans="1:31" ht="21.75" customHeight="1">
      <c r="A8" s="156"/>
      <c r="B8" s="104">
        <v>3</v>
      </c>
      <c r="C8" s="105" t="s">
        <v>128</v>
      </c>
      <c r="D8" s="106"/>
      <c r="E8" s="107">
        <v>19.9</v>
      </c>
      <c r="F8" s="107">
        <v>8.4</v>
      </c>
      <c r="G8" s="107">
        <v>18.05</v>
      </c>
      <c r="H8" s="107">
        <v>8.68</v>
      </c>
      <c r="I8" s="109">
        <v>20.25</v>
      </c>
      <c r="J8" s="107">
        <v>8.2</v>
      </c>
      <c r="K8" s="107">
        <v>18.1</v>
      </c>
      <c r="L8" s="107">
        <v>8.48</v>
      </c>
      <c r="M8" s="100">
        <f t="shared" si="0"/>
        <v>76.30000000000001</v>
      </c>
      <c r="N8" s="100">
        <f t="shared" si="1"/>
        <v>18.05</v>
      </c>
      <c r="O8" s="100">
        <f t="shared" si="2"/>
        <v>58.250000000000014</v>
      </c>
      <c r="P8" s="100">
        <f t="shared" si="3"/>
        <v>20.25</v>
      </c>
      <c r="Q8" s="101">
        <v>2</v>
      </c>
      <c r="R8" s="100">
        <f t="shared" si="4"/>
        <v>8.2</v>
      </c>
      <c r="S8" s="119" t="s">
        <v>149</v>
      </c>
      <c r="T8" s="100" t="s">
        <v>143</v>
      </c>
      <c r="U8" s="100">
        <v>18.8</v>
      </c>
      <c r="V8" s="126">
        <v>8.338</v>
      </c>
      <c r="W8" s="100">
        <f t="shared" si="5"/>
        <v>20.25</v>
      </c>
      <c r="X8" s="126">
        <f t="shared" si="6"/>
        <v>8.2</v>
      </c>
      <c r="Y8" s="115">
        <f t="shared" si="7"/>
        <v>171.95121951219514</v>
      </c>
      <c r="Z8" s="160">
        <f t="shared" si="8"/>
        <v>9.769955654101997</v>
      </c>
      <c r="AA8" s="152"/>
      <c r="AB8" s="152"/>
      <c r="AC8" s="152"/>
      <c r="AD8" s="152"/>
      <c r="AE8" s="152"/>
    </row>
    <row r="9" spans="1:31" ht="21.75" customHeight="1">
      <c r="A9" s="156"/>
      <c r="B9" s="104">
        <v>4</v>
      </c>
      <c r="C9" s="105" t="s">
        <v>129</v>
      </c>
      <c r="D9" s="106"/>
      <c r="E9" s="107">
        <v>17.7</v>
      </c>
      <c r="F9" s="107">
        <v>8.38</v>
      </c>
      <c r="G9" s="107">
        <v>15.45</v>
      </c>
      <c r="H9" s="107">
        <v>9.74</v>
      </c>
      <c r="I9" s="107">
        <v>19.8</v>
      </c>
      <c r="J9" s="107">
        <v>8.31</v>
      </c>
      <c r="K9" s="107">
        <v>18.6</v>
      </c>
      <c r="L9" s="107">
        <v>8.6</v>
      </c>
      <c r="M9" s="100">
        <f t="shared" si="0"/>
        <v>71.55000000000001</v>
      </c>
      <c r="N9" s="100">
        <f t="shared" si="1"/>
        <v>15.45</v>
      </c>
      <c r="O9" s="100">
        <f t="shared" si="2"/>
        <v>56.10000000000001</v>
      </c>
      <c r="P9" s="100">
        <f t="shared" si="3"/>
        <v>19.8</v>
      </c>
      <c r="Q9" s="101">
        <v>6</v>
      </c>
      <c r="R9" s="100">
        <f t="shared" si="4"/>
        <v>8.31</v>
      </c>
      <c r="S9" s="123"/>
      <c r="T9" s="100" t="s">
        <v>143</v>
      </c>
      <c r="U9" s="100">
        <v>16.95</v>
      </c>
      <c r="V9" s="126">
        <v>9.705</v>
      </c>
      <c r="W9" s="100">
        <v>20.65</v>
      </c>
      <c r="X9" s="126">
        <f t="shared" si="6"/>
        <v>8.31</v>
      </c>
      <c r="Y9" s="115">
        <f t="shared" si="7"/>
        <v>169.67509025270758</v>
      </c>
      <c r="Z9" s="160">
        <f t="shared" si="8"/>
        <v>9.640630127994749</v>
      </c>
      <c r="AA9" s="152"/>
      <c r="AB9" s="152"/>
      <c r="AC9" s="152"/>
      <c r="AD9" s="152"/>
      <c r="AE9" s="152"/>
    </row>
    <row r="10" spans="1:31" ht="21.75" customHeight="1">
      <c r="A10" s="156"/>
      <c r="B10" s="104">
        <v>5</v>
      </c>
      <c r="C10" s="105" t="s">
        <v>130</v>
      </c>
      <c r="D10" s="106"/>
      <c r="E10" s="107">
        <v>16.65</v>
      </c>
      <c r="F10" s="107">
        <v>8.26</v>
      </c>
      <c r="G10" s="107">
        <v>18.05</v>
      </c>
      <c r="H10" s="107">
        <v>9.9</v>
      </c>
      <c r="I10" s="109">
        <v>20.25</v>
      </c>
      <c r="J10" s="107">
        <v>8.33</v>
      </c>
      <c r="K10" s="107">
        <v>18.25</v>
      </c>
      <c r="L10" s="107">
        <v>8.77</v>
      </c>
      <c r="M10" s="100">
        <f t="shared" si="0"/>
        <v>73.2</v>
      </c>
      <c r="N10" s="100">
        <f t="shared" si="1"/>
        <v>16.65</v>
      </c>
      <c r="O10" s="100">
        <f t="shared" si="2"/>
        <v>56.550000000000004</v>
      </c>
      <c r="P10" s="100">
        <f t="shared" si="3"/>
        <v>20.25</v>
      </c>
      <c r="Q10" s="101">
        <v>5</v>
      </c>
      <c r="R10" s="100">
        <f t="shared" si="4"/>
        <v>8.26</v>
      </c>
      <c r="S10" s="120"/>
      <c r="T10" s="100" t="s">
        <v>144</v>
      </c>
      <c r="U10" s="100">
        <v>20</v>
      </c>
      <c r="V10" s="126">
        <v>8.203</v>
      </c>
      <c r="W10" s="100">
        <f t="shared" si="5"/>
        <v>20.25</v>
      </c>
      <c r="X10" s="126">
        <f t="shared" si="6"/>
        <v>8.203</v>
      </c>
      <c r="Y10" s="115">
        <f t="shared" si="7"/>
        <v>171.88833353651106</v>
      </c>
      <c r="Z10" s="160">
        <f t="shared" si="8"/>
        <v>9.766382587301763</v>
      </c>
      <c r="AA10" s="152"/>
      <c r="AB10" s="152"/>
      <c r="AC10" s="152"/>
      <c r="AD10" s="152"/>
      <c r="AE10" s="152"/>
    </row>
    <row r="11" spans="1:31" ht="21.75" customHeight="1">
      <c r="A11" s="156"/>
      <c r="B11" s="104">
        <v>6</v>
      </c>
      <c r="C11" s="105" t="s">
        <v>125</v>
      </c>
      <c r="D11" s="106"/>
      <c r="E11" s="107">
        <v>18.45</v>
      </c>
      <c r="F11" s="107">
        <v>8.47</v>
      </c>
      <c r="G11" s="107">
        <v>16.04</v>
      </c>
      <c r="H11" s="107">
        <v>9.74</v>
      </c>
      <c r="I11" s="107">
        <v>19.3</v>
      </c>
      <c r="J11" s="107">
        <v>8.2</v>
      </c>
      <c r="K11" s="107">
        <v>19.7</v>
      </c>
      <c r="L11" s="107">
        <v>8.27</v>
      </c>
      <c r="M11" s="100">
        <f t="shared" si="0"/>
        <v>73.49</v>
      </c>
      <c r="N11" s="100">
        <f t="shared" si="1"/>
        <v>16.04</v>
      </c>
      <c r="O11" s="100">
        <f t="shared" si="2"/>
        <v>57.449999999999996</v>
      </c>
      <c r="P11" s="100">
        <f t="shared" si="3"/>
        <v>19.7</v>
      </c>
      <c r="Q11" s="101">
        <v>4</v>
      </c>
      <c r="R11" s="100">
        <f t="shared" si="4"/>
        <v>8.2</v>
      </c>
      <c r="S11" s="119" t="s">
        <v>149</v>
      </c>
      <c r="T11" s="100" t="s">
        <v>144</v>
      </c>
      <c r="U11" s="100">
        <v>19.3</v>
      </c>
      <c r="V11" s="126">
        <v>8.449</v>
      </c>
      <c r="W11" s="100">
        <f t="shared" si="5"/>
        <v>19.7</v>
      </c>
      <c r="X11" s="126">
        <f t="shared" si="6"/>
        <v>8.2</v>
      </c>
      <c r="Y11" s="115">
        <f t="shared" si="7"/>
        <v>171.95121951219514</v>
      </c>
      <c r="Z11" s="160">
        <f t="shared" si="8"/>
        <v>9.769955654101997</v>
      </c>
      <c r="AA11" s="152"/>
      <c r="AB11" s="152"/>
      <c r="AC11" s="152"/>
      <c r="AD11" s="152"/>
      <c r="AE11" s="152"/>
    </row>
    <row r="12" spans="1:31" ht="21.75" customHeight="1">
      <c r="A12" s="156"/>
      <c r="B12" s="104">
        <v>7</v>
      </c>
      <c r="C12" s="105" t="s">
        <v>131</v>
      </c>
      <c r="D12" s="106"/>
      <c r="E12" s="107">
        <v>19</v>
      </c>
      <c r="F12" s="107">
        <v>8.52</v>
      </c>
      <c r="G12" s="107">
        <v>17.05</v>
      </c>
      <c r="H12" s="107">
        <v>8.85</v>
      </c>
      <c r="I12" s="107">
        <v>18.15</v>
      </c>
      <c r="J12" s="107">
        <v>8.63</v>
      </c>
      <c r="K12" s="107">
        <v>17.8</v>
      </c>
      <c r="L12" s="107">
        <v>8.92</v>
      </c>
      <c r="M12" s="100">
        <f t="shared" si="0"/>
        <v>72</v>
      </c>
      <c r="N12" s="100">
        <f t="shared" si="1"/>
        <v>17.05</v>
      </c>
      <c r="O12" s="100">
        <f t="shared" si="2"/>
        <v>54.95</v>
      </c>
      <c r="P12" s="100">
        <f t="shared" si="3"/>
        <v>19</v>
      </c>
      <c r="Q12" s="101">
        <v>8</v>
      </c>
      <c r="R12" s="100">
        <f t="shared" si="4"/>
        <v>8.52</v>
      </c>
      <c r="S12" s="123"/>
      <c r="T12" s="100" t="s">
        <v>144</v>
      </c>
      <c r="U12" s="100">
        <v>18.95</v>
      </c>
      <c r="V12" s="126">
        <v>8.625</v>
      </c>
      <c r="W12" s="100">
        <f t="shared" si="5"/>
        <v>19</v>
      </c>
      <c r="X12" s="126">
        <f t="shared" si="6"/>
        <v>8.52</v>
      </c>
      <c r="Y12" s="115">
        <f t="shared" si="7"/>
        <v>165.49295774647888</v>
      </c>
      <c r="Z12" s="160">
        <f t="shared" si="8"/>
        <v>9.40300896286812</v>
      </c>
      <c r="AA12" s="152"/>
      <c r="AB12" s="152"/>
      <c r="AC12" s="152"/>
      <c r="AD12" s="152"/>
      <c r="AE12" s="152"/>
    </row>
    <row r="13" spans="1:31" ht="21.75" customHeight="1">
      <c r="A13" s="156"/>
      <c r="B13" s="104">
        <v>8</v>
      </c>
      <c r="C13" s="105" t="s">
        <v>132</v>
      </c>
      <c r="D13" s="106"/>
      <c r="E13" s="107">
        <v>18.7</v>
      </c>
      <c r="F13" s="107">
        <v>8.68</v>
      </c>
      <c r="G13" s="107">
        <v>17.05</v>
      </c>
      <c r="H13" s="107">
        <v>9.21</v>
      </c>
      <c r="I13" s="107">
        <v>18.15</v>
      </c>
      <c r="J13" s="107">
        <v>9.09</v>
      </c>
      <c r="K13" s="107">
        <v>18.35</v>
      </c>
      <c r="L13" s="107">
        <v>9.01</v>
      </c>
      <c r="M13" s="100">
        <f t="shared" si="0"/>
        <v>72.25</v>
      </c>
      <c r="N13" s="100">
        <f t="shared" si="1"/>
        <v>17.05</v>
      </c>
      <c r="O13" s="100">
        <f t="shared" si="2"/>
        <v>55.2</v>
      </c>
      <c r="P13" s="100">
        <f t="shared" si="3"/>
        <v>18.7</v>
      </c>
      <c r="Q13" s="101">
        <v>7</v>
      </c>
      <c r="R13" s="100">
        <f t="shared" si="4"/>
        <v>8.68</v>
      </c>
      <c r="S13" s="120"/>
      <c r="T13" s="100" t="s">
        <v>145</v>
      </c>
      <c r="U13" s="100">
        <v>18.5</v>
      </c>
      <c r="V13" s="126">
        <v>8.496</v>
      </c>
      <c r="W13" s="100">
        <f t="shared" si="5"/>
        <v>18.7</v>
      </c>
      <c r="X13" s="126">
        <f t="shared" si="6"/>
        <v>8.496</v>
      </c>
      <c r="Y13" s="115">
        <f t="shared" si="7"/>
        <v>165.96045197740114</v>
      </c>
      <c r="Z13" s="160">
        <f t="shared" si="8"/>
        <v>9.429571135079609</v>
      </c>
      <c r="AA13" s="152"/>
      <c r="AB13" s="152"/>
      <c r="AC13" s="152"/>
      <c r="AD13" s="152"/>
      <c r="AE13" s="152"/>
    </row>
    <row r="14" spans="1:31" ht="21.75" customHeight="1">
      <c r="A14" s="156"/>
      <c r="B14" s="104">
        <v>9</v>
      </c>
      <c r="C14" s="105" t="s">
        <v>133</v>
      </c>
      <c r="D14" s="106"/>
      <c r="E14" s="107">
        <v>17.15</v>
      </c>
      <c r="F14" s="107">
        <v>9.24</v>
      </c>
      <c r="G14" s="107">
        <v>16.4</v>
      </c>
      <c r="H14" s="107">
        <v>9.59</v>
      </c>
      <c r="I14" s="107">
        <v>18.2</v>
      </c>
      <c r="J14" s="107">
        <v>9.25</v>
      </c>
      <c r="K14" s="107">
        <v>18.8</v>
      </c>
      <c r="L14" s="107">
        <v>8.96</v>
      </c>
      <c r="M14" s="100">
        <f t="shared" si="0"/>
        <v>70.55</v>
      </c>
      <c r="N14" s="100">
        <f t="shared" si="1"/>
        <v>16.4</v>
      </c>
      <c r="O14" s="100">
        <f t="shared" si="2"/>
        <v>54.15</v>
      </c>
      <c r="P14" s="100">
        <f t="shared" si="3"/>
        <v>18.8</v>
      </c>
      <c r="Q14" s="101">
        <v>9</v>
      </c>
      <c r="R14" s="100">
        <f t="shared" si="4"/>
        <v>8.96</v>
      </c>
      <c r="S14" s="119" t="s">
        <v>149</v>
      </c>
      <c r="T14" s="100" t="s">
        <v>145</v>
      </c>
      <c r="U14" s="100">
        <v>17.55</v>
      </c>
      <c r="V14" s="126">
        <v>8.609</v>
      </c>
      <c r="W14" s="100">
        <f t="shared" si="5"/>
        <v>18.8</v>
      </c>
      <c r="X14" s="126">
        <f t="shared" si="6"/>
        <v>8.609</v>
      </c>
      <c r="Y14" s="115">
        <f t="shared" si="7"/>
        <v>163.7820885120223</v>
      </c>
      <c r="Z14" s="160">
        <f t="shared" si="8"/>
        <v>9.305800483637631</v>
      </c>
      <c r="AA14" s="152"/>
      <c r="AB14" s="152"/>
      <c r="AC14" s="152"/>
      <c r="AD14" s="152"/>
      <c r="AE14" s="152"/>
    </row>
    <row r="15" spans="1:31" ht="21.75" customHeight="1">
      <c r="A15" s="156"/>
      <c r="B15" s="104">
        <v>10</v>
      </c>
      <c r="C15" s="105" t="s">
        <v>134</v>
      </c>
      <c r="D15" s="106"/>
      <c r="E15" s="107">
        <v>17.05</v>
      </c>
      <c r="F15" s="107">
        <v>9.31</v>
      </c>
      <c r="G15" s="107">
        <v>16</v>
      </c>
      <c r="H15" s="107">
        <v>9.67</v>
      </c>
      <c r="I15" s="107">
        <v>18.15</v>
      </c>
      <c r="J15" s="107">
        <v>9.24</v>
      </c>
      <c r="K15" s="107">
        <v>18.65</v>
      </c>
      <c r="L15" s="107">
        <v>8.84</v>
      </c>
      <c r="M15" s="100">
        <f t="shared" si="0"/>
        <v>69.85</v>
      </c>
      <c r="N15" s="100">
        <f t="shared" si="1"/>
        <v>16</v>
      </c>
      <c r="O15" s="100">
        <f t="shared" si="2"/>
        <v>53.849999999999994</v>
      </c>
      <c r="P15" s="100">
        <f t="shared" si="3"/>
        <v>18.65</v>
      </c>
      <c r="Q15" s="101">
        <v>10</v>
      </c>
      <c r="R15" s="100">
        <f t="shared" si="4"/>
        <v>8.84</v>
      </c>
      <c r="S15" s="123"/>
      <c r="T15" s="100" t="s">
        <v>145</v>
      </c>
      <c r="U15" s="100">
        <v>17.05</v>
      </c>
      <c r="V15" s="126">
        <v>8.822</v>
      </c>
      <c r="W15" s="100">
        <v>18.8</v>
      </c>
      <c r="X15" s="126">
        <v>8.65</v>
      </c>
      <c r="Y15" s="115">
        <f t="shared" si="7"/>
        <v>163.0057803468208</v>
      </c>
      <c r="Z15" s="160">
        <f t="shared" si="8"/>
        <v>9.261692065160274</v>
      </c>
      <c r="AA15" s="152"/>
      <c r="AB15" s="152"/>
      <c r="AC15" s="152"/>
      <c r="AD15" s="152"/>
      <c r="AE15" s="152"/>
    </row>
    <row r="16" spans="1:31" ht="21.75" customHeight="1">
      <c r="A16" s="156"/>
      <c r="B16" s="104">
        <v>11</v>
      </c>
      <c r="C16" s="105" t="s">
        <v>135</v>
      </c>
      <c r="D16" s="106"/>
      <c r="E16" s="107">
        <v>18</v>
      </c>
      <c r="F16" s="107">
        <v>8.8</v>
      </c>
      <c r="G16" s="107">
        <v>15.75</v>
      </c>
      <c r="H16" s="107">
        <v>10.18</v>
      </c>
      <c r="I16" s="107">
        <v>16.85</v>
      </c>
      <c r="J16" s="107">
        <v>8.45</v>
      </c>
      <c r="K16" s="107">
        <v>18.1</v>
      </c>
      <c r="L16" s="107">
        <v>8.56</v>
      </c>
      <c r="M16" s="100">
        <f t="shared" si="0"/>
        <v>68.7</v>
      </c>
      <c r="N16" s="100">
        <f t="shared" si="1"/>
        <v>15.75</v>
      </c>
      <c r="O16" s="100">
        <f t="shared" si="2"/>
        <v>52.95</v>
      </c>
      <c r="P16" s="100">
        <f t="shared" si="3"/>
        <v>18.1</v>
      </c>
      <c r="Q16" s="101">
        <v>11</v>
      </c>
      <c r="R16" s="100">
        <f t="shared" si="4"/>
        <v>8.45</v>
      </c>
      <c r="S16" s="119" t="s">
        <v>149</v>
      </c>
      <c r="T16" s="100" t="s">
        <v>146</v>
      </c>
      <c r="U16" s="100">
        <v>18.45</v>
      </c>
      <c r="V16" s="126">
        <v>8.65</v>
      </c>
      <c r="W16" s="100">
        <f t="shared" si="5"/>
        <v>18.45</v>
      </c>
      <c r="X16" s="126">
        <f t="shared" si="6"/>
        <v>8.45</v>
      </c>
      <c r="Y16" s="115">
        <f t="shared" si="7"/>
        <v>166.8639053254438</v>
      </c>
      <c r="Z16" s="160">
        <f t="shared" si="8"/>
        <v>9.480903711672942</v>
      </c>
      <c r="AA16" s="152"/>
      <c r="AB16" s="152"/>
      <c r="AC16" s="152"/>
      <c r="AD16" s="152"/>
      <c r="AE16" s="152"/>
    </row>
    <row r="17" spans="1:31" ht="21.75" customHeight="1">
      <c r="A17" s="156"/>
      <c r="B17" s="104">
        <v>12</v>
      </c>
      <c r="C17" s="105" t="s">
        <v>136</v>
      </c>
      <c r="D17" s="106"/>
      <c r="E17" s="107">
        <v>17.3</v>
      </c>
      <c r="F17" s="107">
        <v>9.86</v>
      </c>
      <c r="G17" s="107">
        <v>17</v>
      </c>
      <c r="H17" s="107">
        <v>9.84</v>
      </c>
      <c r="I17" s="107">
        <v>17.65</v>
      </c>
      <c r="J17" s="107">
        <v>9.34</v>
      </c>
      <c r="K17" s="107">
        <v>17.9</v>
      </c>
      <c r="L17" s="107">
        <v>9.24</v>
      </c>
      <c r="M17" s="100">
        <f t="shared" si="0"/>
        <v>69.85</v>
      </c>
      <c r="N17" s="100">
        <f t="shared" si="1"/>
        <v>17</v>
      </c>
      <c r="O17" s="100">
        <f t="shared" si="2"/>
        <v>52.849999999999994</v>
      </c>
      <c r="P17" s="100">
        <f t="shared" si="3"/>
        <v>17.9</v>
      </c>
      <c r="Q17" s="101">
        <v>12</v>
      </c>
      <c r="R17" s="100">
        <f t="shared" si="4"/>
        <v>9.24</v>
      </c>
      <c r="S17" s="121"/>
      <c r="T17" s="100" t="s">
        <v>146</v>
      </c>
      <c r="U17" s="100">
        <v>18.1</v>
      </c>
      <c r="V17" s="126">
        <v>9.27</v>
      </c>
      <c r="W17" s="100">
        <f t="shared" si="5"/>
        <v>18.1</v>
      </c>
      <c r="X17" s="126">
        <f t="shared" si="6"/>
        <v>9.24</v>
      </c>
      <c r="Y17" s="115">
        <f t="shared" si="7"/>
        <v>152.5974025974026</v>
      </c>
      <c r="Z17" s="160">
        <f t="shared" si="8"/>
        <v>8.670306965761512</v>
      </c>
      <c r="AA17" s="152"/>
      <c r="AB17" s="152"/>
      <c r="AC17" s="152"/>
      <c r="AD17" s="152"/>
      <c r="AE17" s="152"/>
    </row>
    <row r="18" spans="1:31" ht="21.75" customHeight="1">
      <c r="A18" s="156"/>
      <c r="B18" s="104">
        <v>13</v>
      </c>
      <c r="C18" s="105" t="s">
        <v>137</v>
      </c>
      <c r="D18" s="106"/>
      <c r="E18" s="107">
        <v>16.75</v>
      </c>
      <c r="F18" s="107">
        <v>9.5</v>
      </c>
      <c r="G18" s="107">
        <v>15.65</v>
      </c>
      <c r="H18" s="107">
        <v>10.46</v>
      </c>
      <c r="I18" s="107">
        <v>18.05</v>
      </c>
      <c r="J18" s="107">
        <v>8.82</v>
      </c>
      <c r="K18" s="107">
        <v>14.8</v>
      </c>
      <c r="L18" s="107">
        <v>9.12</v>
      </c>
      <c r="M18" s="100">
        <f t="shared" si="0"/>
        <v>65.25</v>
      </c>
      <c r="N18" s="100">
        <f t="shared" si="1"/>
        <v>14.8</v>
      </c>
      <c r="O18" s="100">
        <f t="shared" si="2"/>
        <v>50.45</v>
      </c>
      <c r="P18" s="100">
        <f t="shared" si="3"/>
        <v>18.05</v>
      </c>
      <c r="Q18" s="101">
        <v>14</v>
      </c>
      <c r="R18" s="100">
        <f t="shared" si="4"/>
        <v>8.82</v>
      </c>
      <c r="S18" s="123"/>
      <c r="T18" s="100" t="s">
        <v>146</v>
      </c>
      <c r="U18" s="100">
        <v>17</v>
      </c>
      <c r="V18" s="126">
        <v>9.496</v>
      </c>
      <c r="W18" s="100">
        <v>18.15</v>
      </c>
      <c r="X18" s="126">
        <f t="shared" si="6"/>
        <v>8.82</v>
      </c>
      <c r="Y18" s="115">
        <f t="shared" si="7"/>
        <v>159.8639455782313</v>
      </c>
      <c r="Z18" s="160">
        <f t="shared" si="8"/>
        <v>9.083178726035868</v>
      </c>
      <c r="AA18" s="152"/>
      <c r="AB18" s="152"/>
      <c r="AC18" s="152"/>
      <c r="AD18" s="152"/>
      <c r="AE18" s="152"/>
    </row>
    <row r="19" spans="1:31" ht="21.75" customHeight="1">
      <c r="A19" s="156"/>
      <c r="B19" s="104">
        <v>14</v>
      </c>
      <c r="C19" s="105" t="s">
        <v>138</v>
      </c>
      <c r="D19" s="106"/>
      <c r="E19" s="107">
        <v>17.6</v>
      </c>
      <c r="F19" s="107">
        <v>9.56</v>
      </c>
      <c r="G19" s="107">
        <v>15.75</v>
      </c>
      <c r="H19" s="107">
        <v>10.33</v>
      </c>
      <c r="I19" s="107">
        <v>17.7</v>
      </c>
      <c r="J19" s="107">
        <v>8.8</v>
      </c>
      <c r="K19" s="107">
        <v>16.8</v>
      </c>
      <c r="L19" s="107">
        <v>9.01</v>
      </c>
      <c r="M19" s="100">
        <f t="shared" si="0"/>
        <v>67.85</v>
      </c>
      <c r="N19" s="100">
        <f t="shared" si="1"/>
        <v>15.75</v>
      </c>
      <c r="O19" s="100">
        <f t="shared" si="2"/>
        <v>52.099999999999994</v>
      </c>
      <c r="P19" s="100">
        <f t="shared" si="3"/>
        <v>17.7</v>
      </c>
      <c r="Q19" s="101">
        <v>13</v>
      </c>
      <c r="R19" s="100">
        <f t="shared" si="4"/>
        <v>8.8</v>
      </c>
      <c r="S19" s="120"/>
      <c r="T19" s="100" t="s">
        <v>147</v>
      </c>
      <c r="U19" s="100">
        <v>17.75</v>
      </c>
      <c r="V19" s="126">
        <v>9.421</v>
      </c>
      <c r="W19" s="100">
        <f t="shared" si="5"/>
        <v>17.75</v>
      </c>
      <c r="X19" s="126">
        <f t="shared" si="6"/>
        <v>8.8</v>
      </c>
      <c r="Y19" s="115">
        <f t="shared" si="7"/>
        <v>160.22727272727272</v>
      </c>
      <c r="Z19" s="160">
        <f t="shared" si="8"/>
        <v>9.103822314049586</v>
      </c>
      <c r="AA19" s="152"/>
      <c r="AB19" s="152"/>
      <c r="AC19" s="152"/>
      <c r="AD19" s="152"/>
      <c r="AE19" s="152"/>
    </row>
    <row r="20" spans="1:31" ht="21.75" customHeight="1">
      <c r="A20" s="156"/>
      <c r="B20" s="104">
        <v>15</v>
      </c>
      <c r="C20" s="105" t="s">
        <v>139</v>
      </c>
      <c r="D20" s="106"/>
      <c r="E20" s="107">
        <v>15.65</v>
      </c>
      <c r="F20" s="107">
        <v>9.7</v>
      </c>
      <c r="G20" s="107">
        <v>14.45</v>
      </c>
      <c r="H20" s="107">
        <v>10.62</v>
      </c>
      <c r="I20" s="107">
        <v>18.45</v>
      </c>
      <c r="J20" s="107">
        <v>9.08</v>
      </c>
      <c r="K20" s="107">
        <v>14</v>
      </c>
      <c r="L20" s="107">
        <v>10.35</v>
      </c>
      <c r="M20" s="100">
        <f t="shared" si="0"/>
        <v>62.55</v>
      </c>
      <c r="N20" s="100">
        <f t="shared" si="1"/>
        <v>14</v>
      </c>
      <c r="O20" s="100">
        <f t="shared" si="2"/>
        <v>48.55</v>
      </c>
      <c r="P20" s="100">
        <f t="shared" si="3"/>
        <v>18.45</v>
      </c>
      <c r="Q20" s="101">
        <v>15</v>
      </c>
      <c r="R20" s="100">
        <f t="shared" si="4"/>
        <v>9.08</v>
      </c>
      <c r="S20" s="119" t="s">
        <v>149</v>
      </c>
      <c r="T20" s="100" t="s">
        <v>147</v>
      </c>
      <c r="U20" s="100">
        <v>17.05</v>
      </c>
      <c r="V20" s="126">
        <v>9.898</v>
      </c>
      <c r="W20" s="100">
        <f t="shared" si="5"/>
        <v>18.45</v>
      </c>
      <c r="X20" s="126">
        <f t="shared" si="6"/>
        <v>9.08</v>
      </c>
      <c r="Y20" s="115">
        <f t="shared" si="7"/>
        <v>155.2863436123348</v>
      </c>
      <c r="Z20" s="160">
        <f t="shared" si="8"/>
        <v>8.823087705246296</v>
      </c>
      <c r="AA20" s="152"/>
      <c r="AB20" s="152"/>
      <c r="AC20" s="152"/>
      <c r="AD20" s="152"/>
      <c r="AE20" s="152"/>
    </row>
    <row r="21" spans="1:31" ht="21.75" customHeight="1">
      <c r="A21" s="156"/>
      <c r="B21" s="104">
        <v>16</v>
      </c>
      <c r="C21" s="105" t="s">
        <v>140</v>
      </c>
      <c r="D21" s="106"/>
      <c r="E21" s="107">
        <v>14.85</v>
      </c>
      <c r="F21" s="107">
        <v>9.77</v>
      </c>
      <c r="G21" s="107">
        <v>13.65</v>
      </c>
      <c r="H21" s="107">
        <v>11.2</v>
      </c>
      <c r="I21" s="107">
        <v>16.3</v>
      </c>
      <c r="J21" s="107">
        <v>9.61</v>
      </c>
      <c r="K21" s="107">
        <v>15.35</v>
      </c>
      <c r="L21" s="107">
        <v>10.12</v>
      </c>
      <c r="M21" s="100">
        <f t="shared" si="0"/>
        <v>60.15</v>
      </c>
      <c r="N21" s="100">
        <f t="shared" si="1"/>
        <v>13.65</v>
      </c>
      <c r="O21" s="100">
        <f t="shared" si="2"/>
        <v>46.5</v>
      </c>
      <c r="P21" s="100">
        <f t="shared" si="3"/>
        <v>16.3</v>
      </c>
      <c r="Q21" s="101">
        <v>16</v>
      </c>
      <c r="R21" s="100">
        <f t="shared" si="4"/>
        <v>9.61</v>
      </c>
      <c r="S21" s="123"/>
      <c r="T21" s="100" t="s">
        <v>147</v>
      </c>
      <c r="U21" s="100">
        <v>12.75</v>
      </c>
      <c r="V21" s="126">
        <v>11.751</v>
      </c>
      <c r="W21" s="100">
        <f t="shared" si="5"/>
        <v>16.3</v>
      </c>
      <c r="X21" s="126">
        <v>9.08</v>
      </c>
      <c r="Y21" s="115">
        <f t="shared" si="7"/>
        <v>155.2863436123348</v>
      </c>
      <c r="Z21" s="160">
        <f t="shared" si="8"/>
        <v>8.823087705246296</v>
      </c>
      <c r="AA21" s="152"/>
      <c r="AB21" s="152"/>
      <c r="AC21" s="152"/>
      <c r="AD21" s="152"/>
      <c r="AE21" s="152"/>
    </row>
    <row r="22" spans="1:31" ht="21.75" customHeight="1">
      <c r="A22" s="156"/>
      <c r="B22" s="104">
        <v>17</v>
      </c>
      <c r="C22" s="105" t="s">
        <v>141</v>
      </c>
      <c r="D22" s="106"/>
      <c r="E22" s="107">
        <v>14.45</v>
      </c>
      <c r="F22" s="107">
        <v>10.34</v>
      </c>
      <c r="G22" s="107">
        <v>14.05</v>
      </c>
      <c r="H22" s="107">
        <v>10.85</v>
      </c>
      <c r="I22" s="107">
        <v>15.75</v>
      </c>
      <c r="J22" s="107">
        <v>9.92</v>
      </c>
      <c r="K22" s="107">
        <v>14.45</v>
      </c>
      <c r="L22" s="107">
        <v>10.42</v>
      </c>
      <c r="M22" s="100">
        <f t="shared" si="0"/>
        <v>58.7</v>
      </c>
      <c r="N22" s="100">
        <f t="shared" si="1"/>
        <v>14.05</v>
      </c>
      <c r="O22" s="100">
        <f t="shared" si="2"/>
        <v>44.650000000000006</v>
      </c>
      <c r="P22" s="100">
        <f t="shared" si="3"/>
        <v>15.75</v>
      </c>
      <c r="Q22" s="101">
        <v>17</v>
      </c>
      <c r="R22" s="100">
        <f t="shared" si="4"/>
        <v>9.92</v>
      </c>
      <c r="S22" s="121"/>
      <c r="T22" s="100" t="s">
        <v>148</v>
      </c>
      <c r="U22" s="100">
        <v>14.95</v>
      </c>
      <c r="V22" s="126">
        <v>10.615</v>
      </c>
      <c r="W22" s="100">
        <f t="shared" si="5"/>
        <v>15.75</v>
      </c>
      <c r="X22" s="126">
        <f t="shared" si="6"/>
        <v>9.92</v>
      </c>
      <c r="Y22" s="115">
        <f t="shared" si="7"/>
        <v>142.13709677419357</v>
      </c>
      <c r="Z22" s="160">
        <f t="shared" si="8"/>
        <v>8.075971407624632</v>
      </c>
      <c r="AA22" s="152"/>
      <c r="AB22" s="152"/>
      <c r="AC22" s="152"/>
      <c r="AD22" s="152"/>
      <c r="AE22" s="152"/>
    </row>
    <row r="23" spans="1:31" ht="21.75" customHeight="1" thickBot="1">
      <c r="A23" s="156"/>
      <c r="B23" s="110">
        <v>18</v>
      </c>
      <c r="C23" s="111" t="s">
        <v>142</v>
      </c>
      <c r="D23" s="112"/>
      <c r="E23" s="113">
        <v>14.9</v>
      </c>
      <c r="F23" s="113">
        <v>10.95</v>
      </c>
      <c r="G23" s="113">
        <v>13.05</v>
      </c>
      <c r="H23" s="113">
        <v>11.28</v>
      </c>
      <c r="I23" s="113">
        <v>13.8</v>
      </c>
      <c r="J23" s="113">
        <v>10.43</v>
      </c>
      <c r="K23" s="113">
        <v>14.65</v>
      </c>
      <c r="L23" s="113">
        <v>10.22</v>
      </c>
      <c r="M23" s="102">
        <f t="shared" si="0"/>
        <v>56.4</v>
      </c>
      <c r="N23" s="102">
        <f t="shared" si="1"/>
        <v>13.05</v>
      </c>
      <c r="O23" s="102">
        <f t="shared" si="2"/>
        <v>43.349999999999994</v>
      </c>
      <c r="P23" s="102">
        <f t="shared" si="3"/>
        <v>14.9</v>
      </c>
      <c r="Q23" s="103">
        <v>18</v>
      </c>
      <c r="R23" s="102">
        <f t="shared" si="4"/>
        <v>10.22</v>
      </c>
      <c r="S23" s="122" t="s">
        <v>149</v>
      </c>
      <c r="T23" s="102" t="s">
        <v>148</v>
      </c>
      <c r="U23" s="102">
        <v>13.95</v>
      </c>
      <c r="V23" s="127">
        <v>10.039</v>
      </c>
      <c r="W23" s="102">
        <f t="shared" si="5"/>
        <v>14.9</v>
      </c>
      <c r="X23" s="127">
        <f t="shared" si="6"/>
        <v>10.039</v>
      </c>
      <c r="Y23" s="116">
        <f t="shared" si="7"/>
        <v>140.4522362785138</v>
      </c>
      <c r="Z23" s="160">
        <f t="shared" si="8"/>
        <v>7.980240697642829</v>
      </c>
      <c r="AA23" s="152"/>
      <c r="AB23" s="152"/>
      <c r="AC23" s="152"/>
      <c r="AD23" s="152"/>
      <c r="AE23" s="152"/>
    </row>
    <row r="24" spans="1:31" ht="13.5" thickTop="1">
      <c r="A24" s="152"/>
      <c r="B24" s="162"/>
      <c r="C24" s="162"/>
      <c r="D24" s="162"/>
      <c r="E24" s="163"/>
      <c r="F24" s="164"/>
      <c r="G24" s="163"/>
      <c r="H24" s="164"/>
      <c r="I24" s="163"/>
      <c r="J24" s="164"/>
      <c r="K24" s="163"/>
      <c r="L24" s="164"/>
      <c r="M24" s="162"/>
      <c r="N24" s="162"/>
      <c r="O24" s="162"/>
      <c r="P24" s="162"/>
      <c r="Q24" s="162"/>
      <c r="R24" s="162"/>
      <c r="S24" s="162"/>
      <c r="T24" s="162"/>
      <c r="U24" s="162"/>
      <c r="V24" s="162"/>
      <c r="W24" s="162"/>
      <c r="X24" s="162"/>
      <c r="Y24" s="162"/>
      <c r="Z24" s="153"/>
      <c r="AA24" s="152"/>
      <c r="AB24" s="152"/>
      <c r="AC24" s="152"/>
      <c r="AD24" s="152"/>
      <c r="AE24" s="152"/>
    </row>
    <row r="25" spans="1:31" ht="12.75">
      <c r="A25" s="152"/>
      <c r="B25" s="153"/>
      <c r="C25" s="153"/>
      <c r="D25" s="153"/>
      <c r="E25" s="154"/>
      <c r="F25" s="155"/>
      <c r="G25" s="154"/>
      <c r="H25" s="155"/>
      <c r="I25" s="154"/>
      <c r="J25" s="155"/>
      <c r="K25" s="154"/>
      <c r="L25" s="155"/>
      <c r="M25" s="153"/>
      <c r="N25" s="153"/>
      <c r="O25" s="153"/>
      <c r="P25" s="153"/>
      <c r="Q25" s="153"/>
      <c r="R25" s="153"/>
      <c r="S25" s="153"/>
      <c r="T25" s="153"/>
      <c r="U25" s="153"/>
      <c r="V25" s="153"/>
      <c r="W25" s="153"/>
      <c r="X25" s="153"/>
      <c r="Y25" s="153"/>
      <c r="Z25" s="153"/>
      <c r="AA25" s="152"/>
      <c r="AB25" s="152"/>
      <c r="AC25" s="152"/>
      <c r="AD25" s="152"/>
      <c r="AE25" s="152"/>
    </row>
    <row r="26" spans="1:31" ht="12.75">
      <c r="A26" s="152"/>
      <c r="B26" s="153"/>
      <c r="C26" s="153"/>
      <c r="D26" s="153"/>
      <c r="E26" s="154"/>
      <c r="F26" s="155"/>
      <c r="G26" s="154"/>
      <c r="H26" s="155"/>
      <c r="I26" s="154"/>
      <c r="J26" s="155"/>
      <c r="K26" s="154"/>
      <c r="L26" s="155"/>
      <c r="M26" s="153"/>
      <c r="N26" s="153"/>
      <c r="O26" s="153"/>
      <c r="P26" s="153"/>
      <c r="Q26" s="153"/>
      <c r="R26" s="153"/>
      <c r="S26" s="153"/>
      <c r="T26" s="153"/>
      <c r="U26" s="153"/>
      <c r="V26" s="153"/>
      <c r="W26" s="153"/>
      <c r="X26" s="153"/>
      <c r="Y26" s="153"/>
      <c r="Z26" s="153"/>
      <c r="AA26" s="152"/>
      <c r="AB26" s="152"/>
      <c r="AC26" s="152"/>
      <c r="AD26" s="152"/>
      <c r="AE26" s="152"/>
    </row>
    <row r="27" spans="1:31" ht="12.75">
      <c r="A27" s="152"/>
      <c r="B27" s="153"/>
      <c r="C27" s="153"/>
      <c r="D27" s="153"/>
      <c r="E27" s="154"/>
      <c r="F27" s="155"/>
      <c r="G27" s="154"/>
      <c r="H27" s="155"/>
      <c r="I27" s="154"/>
      <c r="J27" s="155"/>
      <c r="K27" s="154"/>
      <c r="L27" s="155"/>
      <c r="M27" s="153"/>
      <c r="N27" s="153"/>
      <c r="O27" s="153"/>
      <c r="P27" s="153"/>
      <c r="Q27" s="153"/>
      <c r="R27" s="153"/>
      <c r="S27" s="153"/>
      <c r="T27" s="153"/>
      <c r="U27" s="153"/>
      <c r="V27" s="153"/>
      <c r="W27" s="153"/>
      <c r="X27" s="153"/>
      <c r="Y27" s="153"/>
      <c r="Z27" s="153"/>
      <c r="AA27" s="152"/>
      <c r="AB27" s="152"/>
      <c r="AC27" s="152"/>
      <c r="AD27" s="152"/>
      <c r="AE27" s="152"/>
    </row>
    <row r="28" spans="1:31" ht="12.75">
      <c r="A28" s="152"/>
      <c r="B28" s="153"/>
      <c r="C28" s="153"/>
      <c r="D28" s="153"/>
      <c r="E28" s="154"/>
      <c r="F28" s="155"/>
      <c r="G28" s="154"/>
      <c r="H28" s="155"/>
      <c r="I28" s="154"/>
      <c r="J28" s="155"/>
      <c r="K28" s="154"/>
      <c r="L28" s="155"/>
      <c r="M28" s="153"/>
      <c r="N28" s="153"/>
      <c r="O28" s="153"/>
      <c r="P28" s="153"/>
      <c r="Q28" s="153"/>
      <c r="R28" s="153"/>
      <c r="S28" s="153"/>
      <c r="T28" s="153"/>
      <c r="U28" s="153"/>
      <c r="V28" s="153"/>
      <c r="W28" s="153"/>
      <c r="X28" s="153"/>
      <c r="Y28" s="153"/>
      <c r="Z28" s="153"/>
      <c r="AA28" s="152"/>
      <c r="AB28" s="152"/>
      <c r="AC28" s="152"/>
      <c r="AD28" s="152"/>
      <c r="AE28" s="152"/>
    </row>
    <row r="29" spans="1:31" ht="15.75" customHeight="1">
      <c r="A29" s="152"/>
      <c r="B29" s="153"/>
      <c r="C29" s="153"/>
      <c r="D29" s="153"/>
      <c r="E29" s="154"/>
      <c r="F29" s="155"/>
      <c r="G29" s="154"/>
      <c r="H29" s="155"/>
      <c r="I29" s="154"/>
      <c r="J29" s="155"/>
      <c r="K29" s="154"/>
      <c r="L29" s="155"/>
      <c r="M29" s="153"/>
      <c r="N29" s="153"/>
      <c r="O29" s="153"/>
      <c r="P29" s="153"/>
      <c r="Q29" s="153"/>
      <c r="R29" s="153"/>
      <c r="S29" s="153"/>
      <c r="T29" s="153"/>
      <c r="U29" s="153"/>
      <c r="V29" s="153"/>
      <c r="W29" s="153"/>
      <c r="X29" s="153"/>
      <c r="Y29" s="153"/>
      <c r="Z29" s="153"/>
      <c r="AA29" s="152"/>
      <c r="AB29" s="152"/>
      <c r="AC29" s="152"/>
      <c r="AD29" s="152"/>
      <c r="AE29" s="152"/>
    </row>
    <row r="30" spans="1:31" ht="15.75" customHeight="1">
      <c r="A30" s="152"/>
      <c r="B30" s="153"/>
      <c r="C30" s="153"/>
      <c r="D30" s="153"/>
      <c r="E30" s="154"/>
      <c r="F30" s="155"/>
      <c r="G30" s="154"/>
      <c r="H30" s="155"/>
      <c r="I30" s="154"/>
      <c r="J30" s="155"/>
      <c r="K30" s="154"/>
      <c r="L30" s="155"/>
      <c r="M30" s="153"/>
      <c r="N30" s="153"/>
      <c r="O30" s="153"/>
      <c r="P30" s="153"/>
      <c r="Q30" s="153"/>
      <c r="R30" s="153"/>
      <c r="S30" s="153"/>
      <c r="T30" s="153"/>
      <c r="U30" s="153"/>
      <c r="V30" s="153"/>
      <c r="W30" s="153"/>
      <c r="X30" s="153"/>
      <c r="Y30" s="153"/>
      <c r="Z30" s="153"/>
      <c r="AA30" s="152"/>
      <c r="AB30" s="152"/>
      <c r="AC30" s="152"/>
      <c r="AD30" s="152"/>
      <c r="AE30" s="152"/>
    </row>
    <row r="31" spans="1:31" ht="15.75" customHeight="1">
      <c r="A31" s="152"/>
      <c r="B31" s="153"/>
      <c r="C31" s="153"/>
      <c r="D31" s="153"/>
      <c r="E31" s="154"/>
      <c r="F31" s="155"/>
      <c r="G31" s="154"/>
      <c r="H31" s="155"/>
      <c r="I31" s="154"/>
      <c r="J31" s="155"/>
      <c r="K31" s="154"/>
      <c r="L31" s="155"/>
      <c r="M31" s="153"/>
      <c r="N31" s="153"/>
      <c r="O31" s="153"/>
      <c r="P31" s="153"/>
      <c r="Q31" s="153"/>
      <c r="R31" s="153"/>
      <c r="S31" s="153"/>
      <c r="T31" s="153"/>
      <c r="U31" s="153"/>
      <c r="V31" s="153"/>
      <c r="W31" s="153"/>
      <c r="X31" s="153"/>
      <c r="Y31" s="153"/>
      <c r="Z31" s="153"/>
      <c r="AA31" s="152"/>
      <c r="AB31" s="152"/>
      <c r="AC31" s="152"/>
      <c r="AD31" s="152"/>
      <c r="AE31" s="152"/>
    </row>
    <row r="32" spans="1:31" ht="15.75" customHeight="1">
      <c r="A32" s="152"/>
      <c r="B32" s="153"/>
      <c r="C32" s="153"/>
      <c r="D32" s="153"/>
      <c r="E32" s="154"/>
      <c r="F32" s="155"/>
      <c r="G32" s="154"/>
      <c r="H32" s="155"/>
      <c r="I32" s="154"/>
      <c r="J32" s="155"/>
      <c r="K32" s="154"/>
      <c r="L32" s="155"/>
      <c r="M32" s="153"/>
      <c r="N32" s="153"/>
      <c r="O32" s="153"/>
      <c r="P32" s="153"/>
      <c r="Q32" s="153"/>
      <c r="R32" s="153"/>
      <c r="S32" s="153"/>
      <c r="T32" s="153"/>
      <c r="U32" s="153"/>
      <c r="V32" s="153"/>
      <c r="W32" s="153"/>
      <c r="X32" s="153"/>
      <c r="Y32" s="153"/>
      <c r="Z32" s="153"/>
      <c r="AA32" s="152"/>
      <c r="AB32" s="152"/>
      <c r="AC32" s="152"/>
      <c r="AD32" s="152"/>
      <c r="AE32" s="152"/>
    </row>
    <row r="33" spans="1:31" ht="15.75" customHeight="1">
      <c r="A33" s="152"/>
      <c r="B33" s="153"/>
      <c r="C33" s="153"/>
      <c r="D33" s="153"/>
      <c r="E33" s="154"/>
      <c r="F33" s="155"/>
      <c r="G33" s="154"/>
      <c r="H33" s="155"/>
      <c r="I33" s="154"/>
      <c r="J33" s="155"/>
      <c r="K33" s="154"/>
      <c r="L33" s="155"/>
      <c r="M33" s="153"/>
      <c r="N33" s="153"/>
      <c r="O33" s="153"/>
      <c r="P33" s="153"/>
      <c r="Q33" s="153"/>
      <c r="R33" s="153"/>
      <c r="S33" s="153"/>
      <c r="T33" s="153"/>
      <c r="U33" s="153"/>
      <c r="V33" s="153"/>
      <c r="W33" s="153"/>
      <c r="X33" s="153"/>
      <c r="Y33" s="153"/>
      <c r="Z33" s="153"/>
      <c r="AA33" s="152"/>
      <c r="AB33" s="152"/>
      <c r="AC33" s="152"/>
      <c r="AD33" s="152"/>
      <c r="AE33" s="152"/>
    </row>
    <row r="34" spans="1:31" ht="15.75" customHeight="1">
      <c r="A34" s="152"/>
      <c r="B34" s="153"/>
      <c r="C34" s="153"/>
      <c r="D34" s="153"/>
      <c r="E34" s="154"/>
      <c r="F34" s="155"/>
      <c r="G34" s="154"/>
      <c r="H34" s="155"/>
      <c r="I34" s="154"/>
      <c r="J34" s="155"/>
      <c r="K34" s="154"/>
      <c r="L34" s="155"/>
      <c r="M34" s="153"/>
      <c r="N34" s="153"/>
      <c r="O34" s="153"/>
      <c r="P34" s="153"/>
      <c r="Q34" s="153"/>
      <c r="R34" s="153"/>
      <c r="S34" s="153"/>
      <c r="T34" s="153"/>
      <c r="U34" s="153"/>
      <c r="V34" s="153"/>
      <c r="W34" s="153"/>
      <c r="X34" s="153"/>
      <c r="Y34" s="153"/>
      <c r="Z34" s="153"/>
      <c r="AA34" s="152"/>
      <c r="AB34" s="152"/>
      <c r="AC34" s="152"/>
      <c r="AD34" s="152"/>
      <c r="AE34" s="152"/>
    </row>
    <row r="35" spans="1:31" ht="15.75" customHeight="1">
      <c r="A35" s="152"/>
      <c r="B35" s="153"/>
      <c r="C35" s="153"/>
      <c r="D35" s="153"/>
      <c r="E35" s="154"/>
      <c r="F35" s="155"/>
      <c r="G35" s="154"/>
      <c r="H35" s="155"/>
      <c r="I35" s="154"/>
      <c r="J35" s="155"/>
      <c r="K35" s="154"/>
      <c r="L35" s="155"/>
      <c r="M35" s="153"/>
      <c r="N35" s="153"/>
      <c r="O35" s="153"/>
      <c r="P35" s="153"/>
      <c r="Q35" s="153"/>
      <c r="R35" s="153"/>
      <c r="S35" s="153"/>
      <c r="T35" s="153"/>
      <c r="U35" s="153"/>
      <c r="V35" s="153"/>
      <c r="W35" s="153"/>
      <c r="X35" s="153"/>
      <c r="Y35" s="153"/>
      <c r="Z35" s="153"/>
      <c r="AA35" s="152"/>
      <c r="AB35" s="152"/>
      <c r="AC35" s="152"/>
      <c r="AD35" s="152"/>
      <c r="AE35" s="152"/>
    </row>
    <row r="36" spans="1:31" ht="15.75" customHeight="1">
      <c r="A36" s="152"/>
      <c r="B36" s="153"/>
      <c r="C36" s="153"/>
      <c r="D36" s="153"/>
      <c r="E36" s="154"/>
      <c r="F36" s="155"/>
      <c r="G36" s="154"/>
      <c r="H36" s="155"/>
      <c r="I36" s="154"/>
      <c r="J36" s="155"/>
      <c r="K36" s="154"/>
      <c r="L36" s="155"/>
      <c r="M36" s="153"/>
      <c r="N36" s="153"/>
      <c r="O36" s="153"/>
      <c r="P36" s="153"/>
      <c r="Q36" s="153"/>
      <c r="R36" s="153"/>
      <c r="S36" s="153"/>
      <c r="T36" s="153"/>
      <c r="U36" s="153"/>
      <c r="V36" s="153"/>
      <c r="W36" s="153"/>
      <c r="X36" s="153"/>
      <c r="Y36" s="153"/>
      <c r="Z36" s="153"/>
      <c r="AA36" s="152"/>
      <c r="AB36" s="152"/>
      <c r="AC36" s="152"/>
      <c r="AD36" s="152"/>
      <c r="AE36" s="152"/>
    </row>
    <row r="37" spans="1:31" ht="15.75" customHeight="1">
      <c r="A37" s="152"/>
      <c r="B37" s="153"/>
      <c r="C37" s="153"/>
      <c r="D37" s="153"/>
      <c r="E37" s="154"/>
      <c r="F37" s="155"/>
      <c r="G37" s="154"/>
      <c r="H37" s="155"/>
      <c r="I37" s="154"/>
      <c r="J37" s="155"/>
      <c r="K37" s="154"/>
      <c r="L37" s="155"/>
      <c r="M37" s="153"/>
      <c r="N37" s="153"/>
      <c r="O37" s="153"/>
      <c r="P37" s="153"/>
      <c r="Q37" s="153"/>
      <c r="R37" s="153"/>
      <c r="S37" s="153"/>
      <c r="T37" s="153"/>
      <c r="U37" s="153"/>
      <c r="V37" s="153"/>
      <c r="W37" s="153"/>
      <c r="X37" s="153"/>
      <c r="Y37" s="153"/>
      <c r="Z37" s="153"/>
      <c r="AA37" s="152"/>
      <c r="AB37" s="152"/>
      <c r="AC37" s="152"/>
      <c r="AD37" s="152"/>
      <c r="AE37" s="152"/>
    </row>
    <row r="38" spans="1:31" ht="15.75" customHeight="1">
      <c r="A38" s="152"/>
      <c r="B38" s="153"/>
      <c r="C38" s="153"/>
      <c r="D38" s="153"/>
      <c r="E38" s="154"/>
      <c r="F38" s="154"/>
      <c r="G38" s="154"/>
      <c r="H38" s="155"/>
      <c r="I38" s="154"/>
      <c r="J38" s="155"/>
      <c r="K38" s="154"/>
      <c r="L38" s="155"/>
      <c r="M38" s="153"/>
      <c r="N38" s="153"/>
      <c r="O38" s="153"/>
      <c r="P38" s="153"/>
      <c r="Q38" s="153"/>
      <c r="R38" s="153"/>
      <c r="S38" s="153"/>
      <c r="T38" s="153"/>
      <c r="U38" s="153"/>
      <c r="V38" s="153"/>
      <c r="W38" s="153"/>
      <c r="X38" s="153"/>
      <c r="Y38" s="153"/>
      <c r="Z38" s="153"/>
      <c r="AA38" s="152"/>
      <c r="AB38" s="152"/>
      <c r="AC38" s="152"/>
      <c r="AD38" s="152"/>
      <c r="AE38" s="152"/>
    </row>
    <row r="39" spans="1:31" ht="15.75" customHeight="1">
      <c r="A39" s="152"/>
      <c r="B39" s="153"/>
      <c r="C39" s="153"/>
      <c r="D39" s="153"/>
      <c r="E39" s="154"/>
      <c r="F39" s="154"/>
      <c r="G39" s="154"/>
      <c r="H39" s="155"/>
      <c r="I39" s="154"/>
      <c r="J39" s="155"/>
      <c r="K39" s="154"/>
      <c r="L39" s="155"/>
      <c r="M39" s="153"/>
      <c r="N39" s="153"/>
      <c r="O39" s="153"/>
      <c r="P39" s="153"/>
      <c r="Q39" s="153"/>
      <c r="R39" s="153"/>
      <c r="S39" s="153"/>
      <c r="T39" s="153"/>
      <c r="U39" s="153"/>
      <c r="V39" s="153"/>
      <c r="W39" s="153"/>
      <c r="X39" s="153"/>
      <c r="Y39" s="153"/>
      <c r="Z39" s="153"/>
      <c r="AA39" s="152"/>
      <c r="AB39" s="152"/>
      <c r="AC39" s="152"/>
      <c r="AD39" s="152"/>
      <c r="AE39" s="152"/>
    </row>
    <row r="40" spans="1:31" ht="15.75" customHeight="1">
      <c r="A40" s="152"/>
      <c r="B40" s="153"/>
      <c r="C40" s="153"/>
      <c r="D40" s="153"/>
      <c r="E40" s="154"/>
      <c r="F40" s="154"/>
      <c r="G40" s="154"/>
      <c r="H40" s="155"/>
      <c r="I40" s="154"/>
      <c r="J40" s="155"/>
      <c r="K40" s="154"/>
      <c r="L40" s="155"/>
      <c r="M40" s="153"/>
      <c r="N40" s="153"/>
      <c r="O40" s="153"/>
      <c r="P40" s="153"/>
      <c r="Q40" s="153"/>
      <c r="R40" s="153"/>
      <c r="S40" s="153"/>
      <c r="T40" s="153"/>
      <c r="U40" s="153"/>
      <c r="V40" s="153"/>
      <c r="W40" s="153"/>
      <c r="X40" s="153"/>
      <c r="Y40" s="153"/>
      <c r="Z40" s="153"/>
      <c r="AA40" s="152"/>
      <c r="AB40" s="152"/>
      <c r="AC40" s="152"/>
      <c r="AD40" s="152"/>
      <c r="AE40" s="152"/>
    </row>
    <row r="41" spans="1:31" ht="15.75" customHeight="1">
      <c r="A41" s="152"/>
      <c r="B41" s="153"/>
      <c r="C41" s="153"/>
      <c r="D41" s="153"/>
      <c r="E41" s="154"/>
      <c r="F41" s="154"/>
      <c r="G41" s="154"/>
      <c r="H41" s="155"/>
      <c r="I41" s="154"/>
      <c r="J41" s="155"/>
      <c r="K41" s="154"/>
      <c r="L41" s="155"/>
      <c r="M41" s="153"/>
      <c r="N41" s="153"/>
      <c r="O41" s="153"/>
      <c r="P41" s="153"/>
      <c r="Q41" s="153"/>
      <c r="R41" s="153"/>
      <c r="S41" s="153"/>
      <c r="T41" s="153"/>
      <c r="U41" s="153"/>
      <c r="V41" s="153"/>
      <c r="W41" s="153"/>
      <c r="X41" s="153"/>
      <c r="Y41" s="153"/>
      <c r="Z41" s="153"/>
      <c r="AA41" s="152"/>
      <c r="AB41" s="152"/>
      <c r="AC41" s="152"/>
      <c r="AD41" s="152"/>
      <c r="AE41" s="152"/>
    </row>
    <row r="42" spans="1:31" ht="15.75" customHeight="1">
      <c r="A42" s="152"/>
      <c r="B42" s="153"/>
      <c r="C42" s="153"/>
      <c r="D42" s="153"/>
      <c r="E42" s="154"/>
      <c r="F42" s="154"/>
      <c r="G42" s="154"/>
      <c r="H42" s="155"/>
      <c r="I42" s="154"/>
      <c r="J42" s="154"/>
      <c r="K42" s="154"/>
      <c r="L42" s="155"/>
      <c r="M42" s="153"/>
      <c r="N42" s="153"/>
      <c r="O42" s="153"/>
      <c r="P42" s="153"/>
      <c r="Q42" s="153"/>
      <c r="R42" s="153"/>
      <c r="S42" s="153"/>
      <c r="T42" s="153"/>
      <c r="U42" s="153"/>
      <c r="V42" s="153"/>
      <c r="W42" s="153"/>
      <c r="X42" s="153"/>
      <c r="Y42" s="153"/>
      <c r="Z42" s="153"/>
      <c r="AA42" s="152"/>
      <c r="AB42" s="152"/>
      <c r="AC42" s="152"/>
      <c r="AD42" s="152"/>
      <c r="AE42" s="152"/>
    </row>
    <row r="43" spans="1:31" ht="15.75" customHeight="1">
      <c r="A43" s="152"/>
      <c r="B43" s="153"/>
      <c r="C43" s="153"/>
      <c r="D43" s="153"/>
      <c r="E43" s="154"/>
      <c r="F43" s="154"/>
      <c r="G43" s="154"/>
      <c r="H43" s="155"/>
      <c r="I43" s="154"/>
      <c r="J43" s="154"/>
      <c r="K43" s="154"/>
      <c r="L43" s="155"/>
      <c r="M43" s="153"/>
      <c r="N43" s="153"/>
      <c r="O43" s="153"/>
      <c r="P43" s="153"/>
      <c r="Q43" s="153"/>
      <c r="R43" s="153"/>
      <c r="S43" s="153"/>
      <c r="T43" s="153"/>
      <c r="U43" s="153"/>
      <c r="V43" s="153"/>
      <c r="W43" s="153"/>
      <c r="X43" s="153"/>
      <c r="Y43" s="153"/>
      <c r="Z43" s="153"/>
      <c r="AA43" s="152"/>
      <c r="AB43" s="152"/>
      <c r="AC43" s="152"/>
      <c r="AD43" s="152"/>
      <c r="AE43" s="152"/>
    </row>
    <row r="44" spans="1:31" ht="15.75" customHeight="1">
      <c r="A44" s="152"/>
      <c r="B44" s="153"/>
      <c r="C44" s="153"/>
      <c r="D44" s="153"/>
      <c r="E44" s="154"/>
      <c r="F44" s="154"/>
      <c r="G44" s="154"/>
      <c r="H44" s="155"/>
      <c r="I44" s="154"/>
      <c r="J44" s="154"/>
      <c r="K44" s="154"/>
      <c r="L44" s="155"/>
      <c r="M44" s="153"/>
      <c r="N44" s="153"/>
      <c r="O44" s="153"/>
      <c r="P44" s="153"/>
      <c r="Q44" s="153"/>
      <c r="R44" s="153"/>
      <c r="S44" s="153"/>
      <c r="T44" s="153"/>
      <c r="U44" s="153"/>
      <c r="V44" s="153"/>
      <c r="W44" s="153"/>
      <c r="X44" s="153"/>
      <c r="Y44" s="153"/>
      <c r="Z44" s="153"/>
      <c r="AA44" s="152"/>
      <c r="AB44" s="152"/>
      <c r="AC44" s="152"/>
      <c r="AD44" s="152"/>
      <c r="AE44" s="152"/>
    </row>
    <row r="45" spans="1:31" ht="15.75" customHeight="1">
      <c r="A45" s="152"/>
      <c r="B45" s="153"/>
      <c r="C45" s="153"/>
      <c r="D45" s="153"/>
      <c r="E45" s="154"/>
      <c r="F45" s="154"/>
      <c r="G45" s="154"/>
      <c r="H45" s="155"/>
      <c r="I45" s="154"/>
      <c r="J45" s="154"/>
      <c r="K45" s="154"/>
      <c r="L45" s="155"/>
      <c r="M45" s="153"/>
      <c r="N45" s="153"/>
      <c r="O45" s="153"/>
      <c r="P45" s="153"/>
      <c r="Q45" s="153"/>
      <c r="R45" s="153"/>
      <c r="S45" s="153"/>
      <c r="T45" s="153"/>
      <c r="U45" s="153"/>
      <c r="V45" s="153"/>
      <c r="W45" s="153"/>
      <c r="X45" s="153"/>
      <c r="Y45" s="153"/>
      <c r="Z45" s="153"/>
      <c r="AA45" s="152"/>
      <c r="AB45" s="152"/>
      <c r="AC45" s="152"/>
      <c r="AD45" s="152"/>
      <c r="AE45" s="152"/>
    </row>
    <row r="46" spans="1:31" ht="15.75" customHeight="1">
      <c r="A46" s="152"/>
      <c r="B46" s="153"/>
      <c r="C46" s="153"/>
      <c r="D46" s="153"/>
      <c r="E46" s="154"/>
      <c r="F46" s="154"/>
      <c r="G46" s="154"/>
      <c r="H46" s="155"/>
      <c r="I46" s="154"/>
      <c r="J46" s="154"/>
      <c r="K46" s="154"/>
      <c r="L46" s="155"/>
      <c r="M46" s="153"/>
      <c r="N46" s="153"/>
      <c r="O46" s="153"/>
      <c r="P46" s="153"/>
      <c r="Q46" s="153"/>
      <c r="R46" s="153"/>
      <c r="S46" s="153"/>
      <c r="T46" s="153"/>
      <c r="U46" s="153"/>
      <c r="V46" s="153"/>
      <c r="W46" s="153"/>
      <c r="X46" s="153"/>
      <c r="Y46" s="153"/>
      <c r="Z46" s="153"/>
      <c r="AA46" s="152"/>
      <c r="AB46" s="152"/>
      <c r="AC46" s="152"/>
      <c r="AD46" s="152"/>
      <c r="AE46" s="152"/>
    </row>
    <row r="47" spans="1:31" ht="15.75" customHeight="1">
      <c r="A47" s="152"/>
      <c r="B47" s="153"/>
      <c r="C47" s="153"/>
      <c r="D47" s="153"/>
      <c r="E47" s="154"/>
      <c r="F47" s="154"/>
      <c r="G47" s="154"/>
      <c r="H47" s="155"/>
      <c r="I47" s="154"/>
      <c r="J47" s="154"/>
      <c r="K47" s="154"/>
      <c r="L47" s="155"/>
      <c r="M47" s="153"/>
      <c r="N47" s="153"/>
      <c r="O47" s="153"/>
      <c r="P47" s="153"/>
      <c r="Q47" s="153"/>
      <c r="R47" s="153"/>
      <c r="S47" s="153"/>
      <c r="T47" s="153"/>
      <c r="U47" s="153"/>
      <c r="V47" s="153"/>
      <c r="W47" s="153"/>
      <c r="X47" s="153"/>
      <c r="Y47" s="153"/>
      <c r="Z47" s="153"/>
      <c r="AA47" s="152"/>
      <c r="AB47" s="152"/>
      <c r="AC47" s="152"/>
      <c r="AD47" s="152"/>
      <c r="AE47" s="152"/>
    </row>
    <row r="48" spans="1:31" ht="15.75" customHeight="1">
      <c r="A48" s="152"/>
      <c r="B48" s="153"/>
      <c r="C48" s="153"/>
      <c r="D48" s="153"/>
      <c r="E48" s="154"/>
      <c r="F48" s="154"/>
      <c r="G48" s="154"/>
      <c r="H48" s="155"/>
      <c r="I48" s="154"/>
      <c r="J48" s="154"/>
      <c r="K48" s="154"/>
      <c r="L48" s="155"/>
      <c r="M48" s="153"/>
      <c r="N48" s="153"/>
      <c r="O48" s="153"/>
      <c r="P48" s="153"/>
      <c r="Q48" s="153"/>
      <c r="R48" s="153"/>
      <c r="S48" s="153"/>
      <c r="T48" s="153"/>
      <c r="U48" s="153"/>
      <c r="V48" s="153"/>
      <c r="W48" s="153"/>
      <c r="X48" s="153"/>
      <c r="Y48" s="153"/>
      <c r="Z48" s="153"/>
      <c r="AA48" s="152"/>
      <c r="AB48" s="152"/>
      <c r="AC48" s="152"/>
      <c r="AD48" s="152"/>
      <c r="AE48" s="152"/>
    </row>
    <row r="49" spans="1:31" ht="15.75" customHeight="1">
      <c r="A49" s="152"/>
      <c r="B49" s="153"/>
      <c r="C49" s="153"/>
      <c r="D49" s="153"/>
      <c r="E49" s="154"/>
      <c r="F49" s="154"/>
      <c r="G49" s="154"/>
      <c r="H49" s="155"/>
      <c r="I49" s="154"/>
      <c r="J49" s="154"/>
      <c r="K49" s="154"/>
      <c r="L49" s="155"/>
      <c r="M49" s="153"/>
      <c r="N49" s="153"/>
      <c r="O49" s="153"/>
      <c r="P49" s="153"/>
      <c r="Q49" s="153"/>
      <c r="R49" s="153"/>
      <c r="S49" s="153"/>
      <c r="T49" s="153"/>
      <c r="U49" s="153"/>
      <c r="V49" s="153"/>
      <c r="W49" s="153"/>
      <c r="X49" s="153"/>
      <c r="Y49" s="153"/>
      <c r="Z49" s="153"/>
      <c r="AA49" s="152"/>
      <c r="AB49" s="152"/>
      <c r="AC49" s="152"/>
      <c r="AD49" s="152"/>
      <c r="AE49" s="152"/>
    </row>
    <row r="50" spans="1:31" ht="15.75" customHeight="1">
      <c r="A50" s="152"/>
      <c r="B50" s="153"/>
      <c r="C50" s="153"/>
      <c r="D50" s="153"/>
      <c r="E50" s="154"/>
      <c r="F50" s="154"/>
      <c r="G50" s="154"/>
      <c r="H50" s="155"/>
      <c r="I50" s="154"/>
      <c r="J50" s="154"/>
      <c r="K50" s="154"/>
      <c r="L50" s="155"/>
      <c r="M50" s="153"/>
      <c r="N50" s="153"/>
      <c r="O50" s="153"/>
      <c r="P50" s="153"/>
      <c r="Q50" s="153"/>
      <c r="R50" s="153"/>
      <c r="S50" s="153"/>
      <c r="T50" s="153"/>
      <c r="U50" s="153"/>
      <c r="V50" s="153"/>
      <c r="W50" s="153"/>
      <c r="X50" s="153"/>
      <c r="Y50" s="153"/>
      <c r="Z50" s="153"/>
      <c r="AA50" s="152"/>
      <c r="AB50" s="152"/>
      <c r="AC50" s="152"/>
      <c r="AD50" s="152"/>
      <c r="AE50" s="152"/>
    </row>
    <row r="51" spans="1:31" ht="15.75" customHeight="1">
      <c r="A51" s="152"/>
      <c r="B51" s="153"/>
      <c r="C51" s="153"/>
      <c r="D51" s="153"/>
      <c r="E51" s="154"/>
      <c r="F51" s="154"/>
      <c r="G51" s="154"/>
      <c r="H51" s="155"/>
      <c r="I51" s="154"/>
      <c r="J51" s="154"/>
      <c r="K51" s="154"/>
      <c r="L51" s="155"/>
      <c r="M51" s="153"/>
      <c r="N51" s="153"/>
      <c r="O51" s="153"/>
      <c r="P51" s="153"/>
      <c r="Q51" s="153"/>
      <c r="R51" s="153"/>
      <c r="S51" s="153"/>
      <c r="T51" s="153"/>
      <c r="U51" s="153"/>
      <c r="V51" s="153"/>
      <c r="W51" s="153"/>
      <c r="X51" s="153"/>
      <c r="Y51" s="153"/>
      <c r="Z51" s="153"/>
      <c r="AA51" s="152"/>
      <c r="AB51" s="152"/>
      <c r="AC51" s="152"/>
      <c r="AD51" s="152"/>
      <c r="AE51" s="152"/>
    </row>
    <row r="52" spans="1:31" ht="15.75" customHeight="1">
      <c r="A52" s="152"/>
      <c r="B52" s="153"/>
      <c r="C52" s="153"/>
      <c r="D52" s="153"/>
      <c r="E52" s="154"/>
      <c r="F52" s="154"/>
      <c r="G52" s="154"/>
      <c r="H52" s="155"/>
      <c r="I52" s="154"/>
      <c r="J52" s="154"/>
      <c r="K52" s="154"/>
      <c r="L52" s="155"/>
      <c r="M52" s="153"/>
      <c r="N52" s="153"/>
      <c r="O52" s="153"/>
      <c r="P52" s="153"/>
      <c r="Q52" s="153"/>
      <c r="R52" s="153"/>
      <c r="S52" s="153"/>
      <c r="T52" s="153"/>
      <c r="U52" s="153"/>
      <c r="V52" s="153"/>
      <c r="W52" s="153"/>
      <c r="X52" s="153"/>
      <c r="Y52" s="153"/>
      <c r="Z52" s="153"/>
      <c r="AA52" s="152"/>
      <c r="AB52" s="152"/>
      <c r="AC52" s="152"/>
      <c r="AD52" s="152"/>
      <c r="AE52" s="152"/>
    </row>
    <row r="53" spans="1:31" ht="15.75" customHeight="1">
      <c r="A53" s="152"/>
      <c r="B53" s="153"/>
      <c r="C53" s="153"/>
      <c r="D53" s="153"/>
      <c r="E53" s="154"/>
      <c r="F53" s="154"/>
      <c r="G53" s="154"/>
      <c r="H53" s="155"/>
      <c r="I53" s="154"/>
      <c r="J53" s="154"/>
      <c r="K53" s="154"/>
      <c r="L53" s="155"/>
      <c r="M53" s="153"/>
      <c r="N53" s="153"/>
      <c r="O53" s="153"/>
      <c r="P53" s="153"/>
      <c r="Q53" s="153"/>
      <c r="R53" s="153"/>
      <c r="S53" s="153"/>
      <c r="T53" s="153"/>
      <c r="U53" s="153"/>
      <c r="V53" s="153"/>
      <c r="W53" s="153"/>
      <c r="X53" s="153"/>
      <c r="Y53" s="153"/>
      <c r="Z53" s="153"/>
      <c r="AA53" s="152"/>
      <c r="AB53" s="152"/>
      <c r="AC53" s="152"/>
      <c r="AD53" s="152"/>
      <c r="AE53" s="152"/>
    </row>
    <row r="54" spans="1:31" ht="15.75" customHeight="1">
      <c r="A54" s="152"/>
      <c r="B54" s="153"/>
      <c r="C54" s="153"/>
      <c r="D54" s="153"/>
      <c r="E54" s="154"/>
      <c r="F54" s="154"/>
      <c r="G54" s="154"/>
      <c r="H54" s="155"/>
      <c r="I54" s="154"/>
      <c r="J54" s="154"/>
      <c r="K54" s="154"/>
      <c r="L54" s="155"/>
      <c r="M54" s="153"/>
      <c r="N54" s="153"/>
      <c r="O54" s="153"/>
      <c r="P54" s="153"/>
      <c r="Q54" s="153"/>
      <c r="R54" s="153"/>
      <c r="S54" s="153"/>
      <c r="T54" s="153"/>
      <c r="U54" s="153"/>
      <c r="V54" s="153"/>
      <c r="W54" s="153"/>
      <c r="X54" s="153"/>
      <c r="Y54" s="153"/>
      <c r="Z54" s="153"/>
      <c r="AA54" s="152"/>
      <c r="AB54" s="152"/>
      <c r="AC54" s="152"/>
      <c r="AD54" s="152"/>
      <c r="AE54" s="152"/>
    </row>
    <row r="55" spans="1:31" ht="15.75" customHeight="1">
      <c r="A55" s="152"/>
      <c r="B55" s="153"/>
      <c r="C55" s="153"/>
      <c r="D55" s="153"/>
      <c r="E55" s="154"/>
      <c r="F55" s="154"/>
      <c r="G55" s="154"/>
      <c r="H55" s="155"/>
      <c r="I55" s="154"/>
      <c r="J55" s="154"/>
      <c r="K55" s="154"/>
      <c r="L55" s="155"/>
      <c r="M55" s="153"/>
      <c r="N55" s="153"/>
      <c r="O55" s="153"/>
      <c r="P55" s="153"/>
      <c r="Q55" s="153"/>
      <c r="R55" s="153"/>
      <c r="S55" s="153"/>
      <c r="T55" s="153"/>
      <c r="U55" s="153"/>
      <c r="V55" s="153"/>
      <c r="W55" s="153"/>
      <c r="X55" s="153"/>
      <c r="Y55" s="153"/>
      <c r="Z55" s="153"/>
      <c r="AA55" s="152"/>
      <c r="AB55" s="152"/>
      <c r="AC55" s="152"/>
      <c r="AD55" s="152"/>
      <c r="AE55" s="152"/>
    </row>
    <row r="56" spans="1:31" ht="15.75" customHeight="1">
      <c r="A56" s="152"/>
      <c r="B56" s="153"/>
      <c r="C56" s="153"/>
      <c r="D56" s="153"/>
      <c r="E56" s="154"/>
      <c r="F56" s="154"/>
      <c r="G56" s="154"/>
      <c r="H56" s="155"/>
      <c r="I56" s="154"/>
      <c r="J56" s="154"/>
      <c r="K56" s="154"/>
      <c r="L56" s="155"/>
      <c r="M56" s="153"/>
      <c r="N56" s="153"/>
      <c r="O56" s="153"/>
      <c r="P56" s="153"/>
      <c r="Q56" s="153"/>
      <c r="R56" s="153"/>
      <c r="S56" s="153"/>
      <c r="T56" s="153"/>
      <c r="U56" s="153"/>
      <c r="V56" s="153"/>
      <c r="W56" s="153"/>
      <c r="X56" s="153"/>
      <c r="Y56" s="153"/>
      <c r="Z56" s="153"/>
      <c r="AA56" s="152"/>
      <c r="AB56" s="152"/>
      <c r="AC56" s="152"/>
      <c r="AD56" s="152"/>
      <c r="AE56" s="152"/>
    </row>
    <row r="57" spans="1:31" ht="15.75" customHeight="1">
      <c r="A57" s="152"/>
      <c r="B57" s="153"/>
      <c r="C57" s="153"/>
      <c r="D57" s="153"/>
      <c r="E57" s="154"/>
      <c r="F57" s="154"/>
      <c r="G57" s="154"/>
      <c r="H57" s="155"/>
      <c r="I57" s="154"/>
      <c r="J57" s="154"/>
      <c r="K57" s="154"/>
      <c r="L57" s="155"/>
      <c r="M57" s="153"/>
      <c r="N57" s="153"/>
      <c r="O57" s="153"/>
      <c r="P57" s="153"/>
      <c r="Q57" s="153"/>
      <c r="R57" s="153"/>
      <c r="S57" s="153"/>
      <c r="T57" s="153"/>
      <c r="U57" s="153"/>
      <c r="V57" s="153"/>
      <c r="W57" s="153"/>
      <c r="X57" s="153"/>
      <c r="Y57" s="153"/>
      <c r="Z57" s="153"/>
      <c r="AA57" s="152"/>
      <c r="AB57" s="152"/>
      <c r="AC57" s="152"/>
      <c r="AD57" s="152"/>
      <c r="AE57" s="152"/>
    </row>
    <row r="58" spans="1:31" ht="15.75" customHeight="1">
      <c r="A58" s="152"/>
      <c r="B58" s="153"/>
      <c r="C58" s="153"/>
      <c r="D58" s="153"/>
      <c r="E58" s="154"/>
      <c r="F58" s="154"/>
      <c r="G58" s="154"/>
      <c r="H58" s="155"/>
      <c r="I58" s="154"/>
      <c r="J58" s="154"/>
      <c r="K58" s="154"/>
      <c r="L58" s="155"/>
      <c r="M58" s="153"/>
      <c r="N58" s="153"/>
      <c r="O58" s="153"/>
      <c r="P58" s="153"/>
      <c r="Q58" s="153"/>
      <c r="R58" s="153"/>
      <c r="S58" s="153"/>
      <c r="T58" s="153"/>
      <c r="U58" s="153"/>
      <c r="V58" s="153"/>
      <c r="W58" s="153"/>
      <c r="X58" s="153"/>
      <c r="Y58" s="153"/>
      <c r="Z58" s="153"/>
      <c r="AA58" s="152"/>
      <c r="AB58" s="152"/>
      <c r="AC58" s="152"/>
      <c r="AD58" s="152"/>
      <c r="AE58" s="152"/>
    </row>
    <row r="59" spans="1:31" ht="15.75" customHeight="1">
      <c r="A59" s="152"/>
      <c r="B59" s="153"/>
      <c r="C59" s="153"/>
      <c r="D59" s="153"/>
      <c r="E59" s="154"/>
      <c r="F59" s="154"/>
      <c r="G59" s="154"/>
      <c r="H59" s="155"/>
      <c r="I59" s="154"/>
      <c r="J59" s="154"/>
      <c r="K59" s="154"/>
      <c r="L59" s="155"/>
      <c r="M59" s="153"/>
      <c r="N59" s="153"/>
      <c r="O59" s="153"/>
      <c r="P59" s="153"/>
      <c r="Q59" s="153"/>
      <c r="R59" s="153"/>
      <c r="S59" s="153"/>
      <c r="T59" s="153"/>
      <c r="U59" s="153"/>
      <c r="V59" s="153"/>
      <c r="W59" s="153"/>
      <c r="X59" s="153"/>
      <c r="Y59" s="153"/>
      <c r="Z59" s="153"/>
      <c r="AA59" s="152"/>
      <c r="AB59" s="152"/>
      <c r="AC59" s="152"/>
      <c r="AD59" s="152"/>
      <c r="AE59" s="152"/>
    </row>
    <row r="60" spans="1:31" ht="15.75"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2"/>
      <c r="AB60" s="152"/>
      <c r="AC60" s="152"/>
      <c r="AD60" s="152"/>
      <c r="AE60" s="152"/>
    </row>
    <row r="61" spans="1:31" ht="15.75"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2"/>
      <c r="AB61" s="152"/>
      <c r="AC61" s="152"/>
      <c r="AD61" s="152"/>
      <c r="AE61" s="152"/>
    </row>
    <row r="62" spans="1:31" ht="15.75"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2"/>
      <c r="AB62" s="152"/>
      <c r="AC62" s="152"/>
      <c r="AD62" s="152"/>
      <c r="AE62" s="152"/>
    </row>
    <row r="63" spans="1:31" ht="15.75"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2"/>
      <c r="AB63" s="152"/>
      <c r="AC63" s="152"/>
      <c r="AD63" s="152"/>
      <c r="AE63" s="152"/>
    </row>
    <row r="64" spans="1:31" ht="15.75"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2"/>
      <c r="AB64" s="152"/>
      <c r="AC64" s="152"/>
      <c r="AD64" s="152"/>
      <c r="AE64" s="152"/>
    </row>
    <row r="65" spans="1:31" ht="15.75"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2"/>
      <c r="AB65" s="152"/>
      <c r="AC65" s="152"/>
      <c r="AD65" s="152"/>
      <c r="AE65" s="152"/>
    </row>
    <row r="66" spans="1:31" ht="15.75"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2"/>
      <c r="AB66" s="152"/>
      <c r="AC66" s="152"/>
      <c r="AD66" s="152"/>
      <c r="AE66" s="152"/>
    </row>
    <row r="67" spans="1:31" ht="15.75"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2"/>
      <c r="AB67" s="152"/>
      <c r="AC67" s="152"/>
      <c r="AD67" s="152"/>
      <c r="AE67" s="152"/>
    </row>
    <row r="68" spans="1:31" ht="15.75"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2"/>
      <c r="AB68" s="152"/>
      <c r="AC68" s="152"/>
      <c r="AD68" s="152"/>
      <c r="AE68" s="152"/>
    </row>
    <row r="69" spans="1:31" ht="15.75"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2"/>
      <c r="AB69" s="152"/>
      <c r="AC69" s="152"/>
      <c r="AD69" s="152"/>
      <c r="AE69" s="152"/>
    </row>
    <row r="70" spans="1:31" ht="15.75"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2"/>
      <c r="AB70" s="152"/>
      <c r="AC70" s="152"/>
      <c r="AD70" s="152"/>
      <c r="AE70" s="152"/>
    </row>
    <row r="71" spans="1:31" ht="15.75"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2"/>
      <c r="AB71" s="152"/>
      <c r="AC71" s="152"/>
      <c r="AD71" s="152"/>
      <c r="AE71" s="152"/>
    </row>
    <row r="72" spans="1:31" ht="15.75"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2"/>
      <c r="AB72" s="152"/>
      <c r="AC72" s="152"/>
      <c r="AD72" s="152"/>
      <c r="AE72" s="152"/>
    </row>
    <row r="73" spans="1:31" ht="15.75"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2"/>
      <c r="AB73" s="152"/>
      <c r="AC73" s="152"/>
      <c r="AD73" s="152"/>
      <c r="AE73" s="152"/>
    </row>
    <row r="74" spans="1:31" ht="15.75"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2"/>
      <c r="AB74" s="152"/>
      <c r="AC74" s="152"/>
      <c r="AD74" s="152"/>
      <c r="AE74" s="152"/>
    </row>
    <row r="75" spans="1:31" ht="15.75"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2"/>
      <c r="AB75" s="152"/>
      <c r="AC75" s="152"/>
      <c r="AD75" s="152"/>
      <c r="AE75" s="152"/>
    </row>
    <row r="76" spans="1:31" ht="15.75"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2"/>
      <c r="AB76" s="152"/>
      <c r="AC76" s="152"/>
      <c r="AD76" s="152"/>
      <c r="AE76" s="152"/>
    </row>
    <row r="77" spans="1:31" ht="15.75"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2"/>
      <c r="AB77" s="152"/>
      <c r="AC77" s="152"/>
      <c r="AD77" s="152"/>
      <c r="AE77" s="152"/>
    </row>
    <row r="78" spans="1:31" ht="15.75"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2"/>
      <c r="AB78" s="152"/>
      <c r="AC78" s="152"/>
      <c r="AD78" s="152"/>
      <c r="AE78" s="152"/>
    </row>
    <row r="79" spans="1:31" ht="15.75"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2"/>
      <c r="AB79" s="152"/>
      <c r="AC79" s="152"/>
      <c r="AD79" s="152"/>
      <c r="AE79" s="152"/>
    </row>
    <row r="80" spans="1:31" ht="15.75"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2"/>
      <c r="AB80" s="152"/>
      <c r="AC80" s="152"/>
      <c r="AD80" s="152"/>
      <c r="AE80" s="152"/>
    </row>
    <row r="81" spans="1:31" ht="15.75"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2"/>
      <c r="AB81" s="152"/>
      <c r="AC81" s="152"/>
      <c r="AD81" s="152"/>
      <c r="AE81" s="152"/>
    </row>
    <row r="82" spans="1:31" ht="15.75"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2"/>
      <c r="AB82" s="152"/>
      <c r="AC82" s="152"/>
      <c r="AD82" s="152"/>
      <c r="AE82" s="152"/>
    </row>
    <row r="83" spans="1:31" ht="15.75"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2"/>
      <c r="AB83" s="152"/>
      <c r="AC83" s="152"/>
      <c r="AD83" s="152"/>
      <c r="AE83" s="152"/>
    </row>
    <row r="84" spans="1:31" ht="15.75"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2"/>
      <c r="AB84" s="152"/>
      <c r="AC84" s="152"/>
      <c r="AD84" s="152"/>
      <c r="AE84" s="152"/>
    </row>
    <row r="85" spans="1:31" ht="15.75"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2"/>
      <c r="AB85" s="152"/>
      <c r="AC85" s="152"/>
      <c r="AD85" s="152"/>
      <c r="AE85" s="152"/>
    </row>
    <row r="86" spans="1:31" ht="15.75"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2"/>
      <c r="AB86" s="152"/>
      <c r="AC86" s="152"/>
      <c r="AD86" s="152"/>
      <c r="AE86" s="152"/>
    </row>
    <row r="87" spans="1:31" ht="15.75"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2"/>
      <c r="AB87" s="152"/>
      <c r="AC87" s="152"/>
      <c r="AD87" s="152"/>
      <c r="AE87" s="152"/>
    </row>
    <row r="88" spans="1:31" ht="15.75"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2"/>
      <c r="AB88" s="152"/>
      <c r="AC88" s="152"/>
      <c r="AD88" s="152"/>
      <c r="AE88" s="152"/>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sheetData>
  <sheetProtection/>
  <dataValidations count="2">
    <dataValidation type="decimal" allowBlank="1" showInputMessage="1" showErrorMessage="1" errorTitle="LAPS" error="The number of laps is not within the limits set at the top of this sheet. Either correct the entry or reset the parameters" sqref="K6:K59 I6:I59 G6:G59 E6:E59">
      <formula1>#REF!</formula1>
      <formula2>#REF!</formula2>
    </dataValidation>
    <dataValidation type="decimal" allowBlank="1" showInputMessage="1" showErrorMessage="1" errorTitle="LAP TIME" error="The lap time is not within the limits set at the top of this sheet. Either correct the entry or reset the parameters" sqref="L6:L59 J6:J59 H6:H59 F6:F59">
      <formula1>$G$4</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203" t="s">
        <v>21</v>
      </c>
      <c r="D4" s="203"/>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204" t="s">
        <v>19</v>
      </c>
      <c r="M5" s="205"/>
      <c r="N5" s="206"/>
      <c r="O5" s="1"/>
      <c r="P5" s="8"/>
      <c r="Q5" s="40"/>
      <c r="R5" s="40"/>
      <c r="S5" s="10" t="s">
        <v>22</v>
      </c>
      <c r="T5"/>
      <c r="U5" s="24"/>
      <c r="V5" s="21"/>
      <c r="W5" s="22"/>
      <c r="X5" s="13"/>
      <c r="Y5" s="13"/>
      <c r="Z5" s="13"/>
      <c r="AA5" s="22"/>
      <c r="AB5" s="13"/>
      <c r="AC5" s="13"/>
      <c r="AD5" s="22"/>
      <c r="AE5" s="202"/>
      <c r="AF5" s="202"/>
      <c r="AG5" s="202"/>
      <c r="AH5" s="22"/>
      <c r="AI5" s="22"/>
      <c r="AJ5" s="13"/>
      <c r="AK5" s="13"/>
      <c r="AL5" s="26"/>
      <c r="AN5" s="24"/>
      <c r="AO5" s="21"/>
      <c r="AP5" s="22"/>
      <c r="AQ5" s="13"/>
      <c r="AR5" s="13"/>
      <c r="AS5" s="13"/>
      <c r="AT5" s="22"/>
      <c r="AU5" s="13"/>
      <c r="AV5" s="13"/>
      <c r="AW5" s="22"/>
      <c r="AX5" s="202"/>
      <c r="AY5" s="202"/>
      <c r="AZ5" s="202"/>
      <c r="BA5" s="22"/>
      <c r="BB5" s="22"/>
      <c r="BC5" s="13"/>
      <c r="BD5" s="13"/>
      <c r="BE5" s="26"/>
      <c r="BG5" s="24"/>
      <c r="BH5" s="21"/>
      <c r="BI5" s="22"/>
      <c r="BJ5" s="13"/>
      <c r="BK5" s="13"/>
      <c r="BL5" s="13"/>
      <c r="BM5" s="22"/>
      <c r="BN5" s="13"/>
      <c r="BO5" s="13"/>
      <c r="BP5" s="22"/>
      <c r="BQ5" s="202"/>
      <c r="BR5" s="202"/>
      <c r="BS5" s="202"/>
      <c r="BT5" s="22"/>
      <c r="BU5" s="22"/>
      <c r="BV5" s="13"/>
      <c r="BW5" s="13"/>
      <c r="BX5" s="26"/>
      <c r="BZ5" s="24"/>
      <c r="CA5" s="21"/>
      <c r="CB5" s="22"/>
      <c r="CC5" s="13"/>
      <c r="CD5" s="13"/>
      <c r="CE5" s="13"/>
      <c r="CF5" s="22"/>
      <c r="CG5" s="13"/>
      <c r="CH5" s="13"/>
      <c r="CI5" s="22"/>
      <c r="CJ5" s="202"/>
      <c r="CK5" s="202"/>
      <c r="CL5" s="202"/>
      <c r="CM5" s="22"/>
      <c r="CN5" s="22"/>
      <c r="CO5" s="13"/>
      <c r="CP5" s="13"/>
      <c r="CQ5" s="26"/>
      <c r="CS5" s="24"/>
      <c r="CT5" s="21"/>
      <c r="CU5" s="22"/>
      <c r="CV5" s="13"/>
      <c r="CW5" s="13"/>
      <c r="CX5" s="13"/>
      <c r="CY5" s="22"/>
      <c r="CZ5" s="13"/>
      <c r="DA5" s="13"/>
      <c r="DB5" s="22"/>
      <c r="DC5" s="202"/>
      <c r="DD5" s="202"/>
      <c r="DE5" s="202"/>
      <c r="DF5" s="22"/>
      <c r="DG5" s="22"/>
      <c r="DH5" s="13"/>
      <c r="DI5" s="13"/>
      <c r="DJ5" s="26"/>
      <c r="DL5" s="24"/>
      <c r="DM5" s="21"/>
      <c r="DN5" s="22"/>
      <c r="DO5" s="13"/>
      <c r="DP5" s="13"/>
      <c r="DQ5" s="13"/>
      <c r="DR5" s="22"/>
      <c r="DS5" s="13"/>
      <c r="DT5" s="13"/>
      <c r="DU5" s="22"/>
      <c r="DV5" s="202"/>
      <c r="DW5" s="202"/>
      <c r="DX5" s="202"/>
      <c r="DY5" s="22"/>
      <c r="DZ5" s="22"/>
      <c r="EA5" s="13"/>
      <c r="EB5" s="13"/>
      <c r="EC5" s="26"/>
      <c r="EE5" s="24"/>
      <c r="EF5" s="21"/>
      <c r="EG5" s="22"/>
      <c r="EH5" s="13"/>
      <c r="EI5" s="13"/>
      <c r="EJ5" s="13"/>
      <c r="EK5" s="22"/>
      <c r="EL5" s="13"/>
      <c r="EM5" s="13"/>
      <c r="EN5" s="22"/>
      <c r="EO5" s="202"/>
      <c r="EP5" s="202"/>
      <c r="EQ5" s="202"/>
      <c r="ER5" s="22"/>
      <c r="ES5" s="22"/>
      <c r="ET5" s="13"/>
      <c r="EU5" s="13"/>
      <c r="EV5" s="26"/>
      <c r="EX5" s="24"/>
      <c r="EY5" s="21"/>
      <c r="EZ5" s="22"/>
      <c r="FA5" s="13"/>
      <c r="FB5" s="13"/>
      <c r="FC5" s="13"/>
      <c r="FD5" s="22"/>
      <c r="FE5" s="13"/>
      <c r="FF5" s="13"/>
      <c r="FG5" s="22"/>
      <c r="FH5" s="202"/>
      <c r="FI5" s="202"/>
      <c r="FJ5" s="202"/>
      <c r="FK5" s="22"/>
      <c r="FL5" s="22"/>
      <c r="FM5" s="13"/>
      <c r="FN5" s="13"/>
      <c r="FO5" s="26"/>
      <c r="FQ5" s="24"/>
      <c r="FR5" s="21"/>
      <c r="FS5" s="22"/>
      <c r="FT5" s="13"/>
      <c r="FU5" s="13"/>
      <c r="FV5" s="13"/>
      <c r="FW5" s="22"/>
      <c r="FX5" s="13"/>
      <c r="FY5" s="13"/>
      <c r="FZ5" s="22"/>
      <c r="GA5" s="202"/>
      <c r="GB5" s="202"/>
      <c r="GC5" s="202"/>
      <c r="GD5" s="22"/>
      <c r="GE5" s="22"/>
      <c r="GF5" s="13"/>
      <c r="GG5" s="13"/>
      <c r="GH5" s="26"/>
      <c r="GJ5" s="24"/>
      <c r="GK5" s="21"/>
      <c r="GL5" s="22"/>
      <c r="GM5" s="13"/>
      <c r="GN5" s="13"/>
      <c r="GO5" s="13"/>
      <c r="GP5" s="22"/>
      <c r="GQ5" s="13"/>
      <c r="GR5" s="13"/>
      <c r="GS5" s="22"/>
      <c r="GT5" s="202"/>
      <c r="GU5" s="202"/>
      <c r="GV5" s="202"/>
      <c r="GW5" s="22"/>
      <c r="GX5" s="22"/>
      <c r="GY5" s="13"/>
      <c r="GZ5" s="13"/>
      <c r="HA5" s="26"/>
      <c r="HC5" s="24"/>
      <c r="HD5" s="21"/>
      <c r="HE5" s="22"/>
      <c r="HF5" s="13"/>
      <c r="HG5" s="13"/>
      <c r="HH5" s="13"/>
      <c r="HI5" s="22"/>
      <c r="HJ5" s="13"/>
      <c r="HK5" s="13"/>
      <c r="HL5" s="22"/>
      <c r="HM5" s="202"/>
      <c r="HN5" s="202"/>
      <c r="HO5" s="202"/>
      <c r="HP5" s="22"/>
      <c r="HQ5" s="22"/>
      <c r="HR5" s="13"/>
      <c r="HS5" s="13"/>
      <c r="HT5" s="26"/>
      <c r="HV5" s="24"/>
      <c r="HW5" s="21"/>
      <c r="HX5" s="22"/>
      <c r="HY5" s="13"/>
      <c r="HZ5" s="13"/>
      <c r="IA5" s="13"/>
      <c r="IB5" s="22"/>
      <c r="IC5" s="13"/>
      <c r="ID5" s="13"/>
      <c r="IE5" s="22"/>
      <c r="IF5" s="202"/>
      <c r="IG5" s="202"/>
      <c r="IH5" s="20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203" t="s">
        <v>48</v>
      </c>
      <c r="D9" s="203"/>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204" t="s">
        <v>19</v>
      </c>
      <c r="M10" s="205"/>
      <c r="N10" s="206"/>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203" t="s">
        <v>49</v>
      </c>
      <c r="D19" s="203"/>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204" t="s">
        <v>19</v>
      </c>
      <c r="M20" s="205"/>
      <c r="N20" s="206"/>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203" t="s">
        <v>38</v>
      </c>
      <c r="D29" s="203"/>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204" t="s">
        <v>19</v>
      </c>
      <c r="M30" s="205"/>
      <c r="N30" s="206"/>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203" t="s">
        <v>50</v>
      </c>
      <c r="D49" s="203"/>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204" t="s">
        <v>19</v>
      </c>
      <c r="M50" s="205"/>
      <c r="N50" s="206"/>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203" t="s">
        <v>54</v>
      </c>
      <c r="D159" s="203"/>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204" t="s">
        <v>19</v>
      </c>
      <c r="M160" s="205"/>
      <c r="N160" s="206"/>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203" t="s">
        <v>55</v>
      </c>
      <c r="D269" s="203"/>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204" t="s">
        <v>19</v>
      </c>
      <c r="M270" s="205"/>
      <c r="N270" s="206"/>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203" t="s">
        <v>61</v>
      </c>
      <c r="D379" s="203"/>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204" t="s">
        <v>19</v>
      </c>
      <c r="M380" s="205"/>
      <c r="N380" s="206"/>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201"/>
      <c r="D718" s="20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202"/>
      <c r="M719" s="202"/>
      <c r="N719" s="20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201"/>
      <c r="D778" s="20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202"/>
      <c r="M779" s="202"/>
      <c r="N779" s="20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201"/>
      <c r="D838" s="20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202"/>
      <c r="M839" s="202"/>
      <c r="N839" s="20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201"/>
      <c r="D898" s="20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202"/>
      <c r="M899" s="202"/>
      <c r="N899" s="20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201"/>
      <c r="D958" s="20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202"/>
      <c r="M959" s="202"/>
      <c r="N959" s="20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201"/>
      <c r="D1018" s="20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202"/>
      <c r="M1019" s="202"/>
      <c r="N1019" s="20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105</v>
      </c>
      <c r="B1" s="18"/>
      <c r="C1" s="11">
        <v>17.15</v>
      </c>
      <c r="D1" s="11">
        <v>9.24</v>
      </c>
      <c r="E1" s="11">
        <v>16.4</v>
      </c>
      <c r="F1" s="11">
        <v>9.59</v>
      </c>
      <c r="G1" s="11">
        <v>18.2</v>
      </c>
      <c r="H1" s="11">
        <v>9.25</v>
      </c>
      <c r="I1" s="11">
        <v>18.8</v>
      </c>
      <c r="J1" s="11">
        <v>8.96</v>
      </c>
      <c r="K1" s="17">
        <f aca="true" t="shared" si="0" ref="K1:K18">IF(((SUM(C1:J1))*100)&lt;&gt;INT((SUM(C1:J1)*100)),"Too many dec places","")</f>
      </c>
    </row>
    <row r="2" spans="1:11" ht="15">
      <c r="A2" t="s">
        <v>113</v>
      </c>
      <c r="B2" s="15"/>
      <c r="C2" s="11">
        <v>19.9</v>
      </c>
      <c r="D2" s="11">
        <v>8.4</v>
      </c>
      <c r="E2" s="11">
        <v>18.05</v>
      </c>
      <c r="F2" s="11">
        <v>8.68</v>
      </c>
      <c r="G2" s="11">
        <v>20.25</v>
      </c>
      <c r="H2" s="11">
        <v>8.2</v>
      </c>
      <c r="I2" s="11">
        <v>18.1</v>
      </c>
      <c r="J2" s="11">
        <v>8.48</v>
      </c>
      <c r="K2" s="17">
        <f t="shared" si="0"/>
      </c>
    </row>
    <row r="3" spans="1:11" ht="15">
      <c r="A3" t="s">
        <v>121</v>
      </c>
      <c r="B3" s="15"/>
      <c r="C3" s="11">
        <v>19.25</v>
      </c>
      <c r="D3" s="11">
        <v>8.09</v>
      </c>
      <c r="E3" s="11">
        <v>18</v>
      </c>
      <c r="F3" s="11">
        <v>8.48</v>
      </c>
      <c r="G3" s="11">
        <v>19.4</v>
      </c>
      <c r="H3" s="11">
        <v>8.16</v>
      </c>
      <c r="I3" s="11">
        <v>19.75</v>
      </c>
      <c r="J3" s="11">
        <v>8.03</v>
      </c>
      <c r="K3" s="17">
        <f t="shared" si="0"/>
      </c>
    </row>
    <row r="4" spans="1:11" ht="15">
      <c r="A4" t="s">
        <v>111</v>
      </c>
      <c r="B4" s="15"/>
      <c r="C4" s="11">
        <v>20</v>
      </c>
      <c r="D4" s="11">
        <v>8.04</v>
      </c>
      <c r="E4" s="11">
        <v>18.75</v>
      </c>
      <c r="F4" s="11">
        <v>8.62</v>
      </c>
      <c r="G4" s="11">
        <v>18.8</v>
      </c>
      <c r="H4" s="11">
        <v>8.38</v>
      </c>
      <c r="I4" s="11">
        <v>19.45</v>
      </c>
      <c r="J4" s="11">
        <v>8.64</v>
      </c>
      <c r="K4" s="17">
        <f t="shared" si="0"/>
      </c>
    </row>
    <row r="5" spans="1:11" ht="15">
      <c r="A5" t="s">
        <v>106</v>
      </c>
      <c r="B5" s="15"/>
      <c r="C5" s="11">
        <v>18.45</v>
      </c>
      <c r="D5" s="11">
        <v>8.47</v>
      </c>
      <c r="E5" s="11">
        <v>16.04</v>
      </c>
      <c r="F5" s="11">
        <v>9.74</v>
      </c>
      <c r="G5" s="11">
        <v>19.3</v>
      </c>
      <c r="H5" s="11">
        <v>8.2</v>
      </c>
      <c r="I5" s="11">
        <v>19.7</v>
      </c>
      <c r="J5" s="11">
        <v>8.27</v>
      </c>
      <c r="K5" s="17">
        <f t="shared" si="0"/>
      </c>
    </row>
    <row r="6" spans="1:11" ht="15">
      <c r="A6" t="s">
        <v>114</v>
      </c>
      <c r="B6" s="15"/>
      <c r="C6" s="11">
        <v>17.6</v>
      </c>
      <c r="D6" s="11">
        <v>9.56</v>
      </c>
      <c r="E6" s="11">
        <v>15.75</v>
      </c>
      <c r="F6" s="11">
        <v>10.33</v>
      </c>
      <c r="G6" s="11">
        <v>17.7</v>
      </c>
      <c r="H6" s="11">
        <v>8.8</v>
      </c>
      <c r="I6" s="11">
        <v>16.8</v>
      </c>
      <c r="J6" s="11">
        <v>9.01</v>
      </c>
      <c r="K6" s="17">
        <f t="shared" si="0"/>
      </c>
    </row>
    <row r="7" spans="1:11" ht="15">
      <c r="A7" t="s">
        <v>104</v>
      </c>
      <c r="B7" s="15"/>
      <c r="C7" s="11">
        <v>17.7</v>
      </c>
      <c r="D7" s="11">
        <v>8.38</v>
      </c>
      <c r="E7" s="11">
        <v>15.45</v>
      </c>
      <c r="F7" s="11">
        <v>9.74</v>
      </c>
      <c r="G7" s="11">
        <v>19.8</v>
      </c>
      <c r="H7" s="11">
        <v>8.31</v>
      </c>
      <c r="I7" s="11">
        <v>18.6</v>
      </c>
      <c r="J7" s="11">
        <v>8.6</v>
      </c>
      <c r="K7" s="17">
        <f t="shared" si="0"/>
      </c>
    </row>
    <row r="8" spans="1:11" ht="15">
      <c r="A8" t="s">
        <v>119</v>
      </c>
      <c r="B8" s="15"/>
      <c r="C8" s="11">
        <v>19</v>
      </c>
      <c r="D8" s="11">
        <v>8.52</v>
      </c>
      <c r="E8" s="11">
        <v>17.05</v>
      </c>
      <c r="F8" s="11">
        <v>8.85</v>
      </c>
      <c r="G8" s="11">
        <v>18.15</v>
      </c>
      <c r="H8" s="11">
        <v>8.63</v>
      </c>
      <c r="I8" s="11">
        <v>17.8</v>
      </c>
      <c r="J8" s="11">
        <v>8.92</v>
      </c>
      <c r="K8" s="17">
        <f t="shared" si="0"/>
      </c>
    </row>
    <row r="9" spans="1:11" ht="15">
      <c r="A9" t="s">
        <v>118</v>
      </c>
      <c r="B9" s="15"/>
      <c r="C9" s="11">
        <v>15.65</v>
      </c>
      <c r="D9" s="11">
        <v>9.7</v>
      </c>
      <c r="E9" s="11">
        <v>14.45</v>
      </c>
      <c r="F9" s="11">
        <v>10.62</v>
      </c>
      <c r="G9" s="11">
        <v>18.45</v>
      </c>
      <c r="H9" s="11">
        <v>9.08</v>
      </c>
      <c r="I9" s="11">
        <v>14</v>
      </c>
      <c r="J9" s="11">
        <v>10.35</v>
      </c>
      <c r="K9" s="17">
        <f t="shared" si="0"/>
      </c>
    </row>
    <row r="10" spans="1:11" ht="15">
      <c r="A10" t="s">
        <v>116</v>
      </c>
      <c r="B10" s="15"/>
      <c r="C10" s="11">
        <v>14.9</v>
      </c>
      <c r="D10" s="11">
        <v>10.95</v>
      </c>
      <c r="E10" s="11">
        <v>13.05</v>
      </c>
      <c r="F10" s="11">
        <v>11.28</v>
      </c>
      <c r="G10" s="11">
        <v>13.8</v>
      </c>
      <c r="H10" s="11">
        <v>10.43</v>
      </c>
      <c r="I10" s="11">
        <v>14.65</v>
      </c>
      <c r="J10" s="11">
        <v>10.22</v>
      </c>
      <c r="K10" s="17">
        <f t="shared" si="0"/>
      </c>
    </row>
    <row r="11" spans="1:11" ht="15">
      <c r="A11" t="s">
        <v>115</v>
      </c>
      <c r="B11" s="15"/>
      <c r="C11" s="11">
        <v>16.75</v>
      </c>
      <c r="D11" s="11">
        <v>9.5</v>
      </c>
      <c r="E11" s="11">
        <v>15.65</v>
      </c>
      <c r="F11" s="11">
        <v>10.46</v>
      </c>
      <c r="G11" s="11">
        <v>18.05</v>
      </c>
      <c r="H11" s="11">
        <v>8.82</v>
      </c>
      <c r="I11" s="11">
        <v>14.8</v>
      </c>
      <c r="J11" s="11">
        <v>9.12</v>
      </c>
      <c r="K11" s="17">
        <f t="shared" si="0"/>
      </c>
    </row>
    <row r="12" spans="1:11" ht="15">
      <c r="A12" t="s">
        <v>109</v>
      </c>
      <c r="B12" s="15"/>
      <c r="C12" s="11">
        <v>17.05</v>
      </c>
      <c r="D12" s="11">
        <v>9.31</v>
      </c>
      <c r="E12" s="11">
        <v>16</v>
      </c>
      <c r="F12" s="11">
        <v>9.67</v>
      </c>
      <c r="G12" s="11">
        <v>18.15</v>
      </c>
      <c r="H12" s="11">
        <v>9.24</v>
      </c>
      <c r="I12" s="11">
        <v>18.65</v>
      </c>
      <c r="J12" s="11">
        <v>8.84</v>
      </c>
      <c r="K12" s="17">
        <f t="shared" si="0"/>
      </c>
    </row>
    <row r="13" spans="1:11" ht="15">
      <c r="A13" t="s">
        <v>108</v>
      </c>
      <c r="B13" s="15"/>
      <c r="C13" s="11">
        <v>16.65</v>
      </c>
      <c r="D13" s="11">
        <v>8.26</v>
      </c>
      <c r="E13" s="11">
        <v>18.05</v>
      </c>
      <c r="F13" s="11">
        <v>9.9</v>
      </c>
      <c r="G13" s="11">
        <v>20.25</v>
      </c>
      <c r="H13" s="11">
        <v>8.33</v>
      </c>
      <c r="I13" s="11">
        <v>18.25</v>
      </c>
      <c r="J13" s="11">
        <v>8.77</v>
      </c>
      <c r="K13" s="17">
        <f t="shared" si="0"/>
      </c>
    </row>
    <row r="14" spans="1:11" ht="15">
      <c r="A14" t="s">
        <v>107</v>
      </c>
      <c r="B14" s="15"/>
      <c r="C14" s="11">
        <v>18.7</v>
      </c>
      <c r="D14" s="11">
        <v>8.68</v>
      </c>
      <c r="E14" s="11">
        <v>17.05</v>
      </c>
      <c r="F14" s="11">
        <v>9.21</v>
      </c>
      <c r="G14" s="11">
        <v>18.15</v>
      </c>
      <c r="H14" s="11">
        <v>9.09</v>
      </c>
      <c r="I14" s="11">
        <v>18.35</v>
      </c>
      <c r="J14" s="11">
        <v>9.01</v>
      </c>
      <c r="K14" s="17">
        <f t="shared" si="0"/>
      </c>
    </row>
    <row r="15" spans="1:11" ht="15">
      <c r="A15" t="s">
        <v>117</v>
      </c>
      <c r="B15" s="15"/>
      <c r="C15" s="11">
        <v>18</v>
      </c>
      <c r="D15" s="11">
        <v>8.8</v>
      </c>
      <c r="E15" s="11">
        <v>15.75</v>
      </c>
      <c r="F15" s="11">
        <v>10.18</v>
      </c>
      <c r="G15" s="11">
        <v>16.85</v>
      </c>
      <c r="H15" s="11">
        <v>8.45</v>
      </c>
      <c r="I15" s="11">
        <v>18.1</v>
      </c>
      <c r="J15" s="11">
        <v>8.56</v>
      </c>
      <c r="K15" s="17">
        <f t="shared" si="0"/>
      </c>
    </row>
    <row r="16" spans="1:11" ht="15">
      <c r="A16" t="s">
        <v>110</v>
      </c>
      <c r="B16" s="15"/>
      <c r="C16" s="11">
        <v>14.85</v>
      </c>
      <c r="D16" s="11">
        <v>9.77</v>
      </c>
      <c r="E16" s="11">
        <v>13.65</v>
      </c>
      <c r="F16" s="11">
        <v>11.2</v>
      </c>
      <c r="G16" s="11">
        <v>16.3</v>
      </c>
      <c r="H16" s="11">
        <v>9.61</v>
      </c>
      <c r="I16" s="11">
        <v>15.35</v>
      </c>
      <c r="J16" s="11">
        <v>10.12</v>
      </c>
      <c r="K16" s="17">
        <f t="shared" si="0"/>
      </c>
    </row>
    <row r="17" spans="1:11" ht="15">
      <c r="A17" t="s">
        <v>120</v>
      </c>
      <c r="B17" s="15"/>
      <c r="C17" s="11">
        <v>17.3</v>
      </c>
      <c r="D17" s="11">
        <v>9.86</v>
      </c>
      <c r="E17" s="11">
        <v>17</v>
      </c>
      <c r="F17" s="11">
        <v>9.84</v>
      </c>
      <c r="G17" s="11">
        <v>17.65</v>
      </c>
      <c r="H17" s="11">
        <v>9.34</v>
      </c>
      <c r="I17" s="11">
        <v>17.9</v>
      </c>
      <c r="J17" s="11">
        <v>9.24</v>
      </c>
      <c r="K17" s="17">
        <f t="shared" si="0"/>
      </c>
    </row>
    <row r="18" spans="1:11" ht="15">
      <c r="A18" t="s">
        <v>112</v>
      </c>
      <c r="B18" s="15"/>
      <c r="C18" s="11">
        <v>14.45</v>
      </c>
      <c r="D18" s="11">
        <v>10.34</v>
      </c>
      <c r="E18" s="11">
        <v>14.05</v>
      </c>
      <c r="F18" s="11">
        <v>10.85</v>
      </c>
      <c r="G18" s="11">
        <v>15.75</v>
      </c>
      <c r="H18" s="11">
        <v>9.92</v>
      </c>
      <c r="I18" s="11">
        <v>14.45</v>
      </c>
      <c r="J18" s="11">
        <v>10.42</v>
      </c>
      <c r="K18" s="17">
        <f t="shared" si="0"/>
      </c>
    </row>
    <row r="19" spans="3:11" ht="12.75">
      <c r="C19" s="11"/>
      <c r="D19" s="89"/>
      <c r="E19" s="11"/>
      <c r="F19" s="89"/>
      <c r="G19" s="11"/>
      <c r="H19" s="89"/>
      <c r="I19" s="11"/>
      <c r="J19" s="89"/>
      <c r="K19" s="17"/>
    </row>
    <row r="20" spans="3:11" ht="12.75">
      <c r="C20" s="11"/>
      <c r="D20" s="89"/>
      <c r="E20" s="11"/>
      <c r="F20" s="89"/>
      <c r="G20" s="11"/>
      <c r="H20" s="89"/>
      <c r="I20" s="11"/>
      <c r="J20" s="89"/>
      <c r="K20" s="17"/>
    </row>
    <row r="21" spans="3:11" ht="12.75">
      <c r="C21" s="11"/>
      <c r="D21" s="89"/>
      <c r="E21" s="11"/>
      <c r="F21" s="89"/>
      <c r="G21" s="11"/>
      <c r="H21" s="89"/>
      <c r="I21" s="11"/>
      <c r="J21" s="89"/>
      <c r="K21" s="17"/>
    </row>
    <row r="22" spans="3:11" ht="12.75">
      <c r="C22" s="11"/>
      <c r="D22" s="89"/>
      <c r="E22" s="11"/>
      <c r="F22" s="89"/>
      <c r="G22" s="11"/>
      <c r="H22" s="89"/>
      <c r="I22" s="11"/>
      <c r="J22" s="89"/>
      <c r="K22" s="17"/>
    </row>
    <row r="23" spans="3:11" ht="12.75">
      <c r="C23" s="11"/>
      <c r="D23" s="89"/>
      <c r="E23" s="11"/>
      <c r="F23" s="89"/>
      <c r="G23" s="11"/>
      <c r="H23" s="89"/>
      <c r="I23" s="11"/>
      <c r="J23" s="89"/>
      <c r="K23" s="17"/>
    </row>
    <row r="24" spans="3:11" ht="12.75">
      <c r="C24" s="11"/>
      <c r="D24" s="89"/>
      <c r="E24" s="11"/>
      <c r="F24" s="89"/>
      <c r="G24" s="11"/>
      <c r="H24" s="89"/>
      <c r="I24" s="11"/>
      <c r="J24" s="89"/>
      <c r="K24" s="17"/>
    </row>
    <row r="25" spans="3:11" ht="12.75">
      <c r="C25" s="11"/>
      <c r="D25" s="89"/>
      <c r="E25" s="11"/>
      <c r="F25" s="89"/>
      <c r="G25" s="11"/>
      <c r="H25" s="89"/>
      <c r="I25" s="11"/>
      <c r="J25" s="89"/>
      <c r="K25" s="17"/>
    </row>
    <row r="26" spans="3:11" ht="12.75">
      <c r="C26" s="11"/>
      <c r="D26" s="89"/>
      <c r="E26" s="11"/>
      <c r="F26" s="89"/>
      <c r="G26" s="11"/>
      <c r="H26" s="89"/>
      <c r="I26" s="11"/>
      <c r="J26" s="89"/>
      <c r="K26" s="17"/>
    </row>
    <row r="27" spans="3:11" ht="12.75">
      <c r="C27" s="11"/>
      <c r="D27" s="89"/>
      <c r="E27" s="11"/>
      <c r="F27" s="89"/>
      <c r="G27" s="11"/>
      <c r="H27" s="89"/>
      <c r="I27" s="11"/>
      <c r="J27" s="89"/>
      <c r="K27" s="17"/>
    </row>
    <row r="28" spans="3:11" ht="12.75">
      <c r="C28" s="11"/>
      <c r="D28" s="89"/>
      <c r="E28" s="11"/>
      <c r="F28" s="89"/>
      <c r="G28" s="11"/>
      <c r="H28" s="89"/>
      <c r="I28" s="11"/>
      <c r="J28" s="89"/>
      <c r="K28" s="17"/>
    </row>
    <row r="29" spans="3:11" ht="12.75">
      <c r="C29" s="11"/>
      <c r="D29" s="89"/>
      <c r="E29" s="11"/>
      <c r="F29" s="89"/>
      <c r="G29" s="11"/>
      <c r="H29" s="89"/>
      <c r="I29" s="11"/>
      <c r="J29" s="89"/>
      <c r="K29" s="17"/>
    </row>
    <row r="30" spans="3:11" ht="12.75">
      <c r="C30" s="11"/>
      <c r="D30" s="89"/>
      <c r="E30" s="11"/>
      <c r="F30" s="89"/>
      <c r="G30" s="11"/>
      <c r="H30" s="89"/>
      <c r="I30" s="11"/>
      <c r="J30" s="89"/>
      <c r="K30" s="17"/>
    </row>
    <row r="31" spans="3:11" ht="12.75">
      <c r="C31" s="11"/>
      <c r="D31" s="89"/>
      <c r="E31" s="11"/>
      <c r="F31" s="89"/>
      <c r="G31" s="11"/>
      <c r="H31" s="89"/>
      <c r="I31" s="11"/>
      <c r="J31" s="89"/>
      <c r="K31" s="17"/>
    </row>
    <row r="32" spans="3:11" ht="12.75">
      <c r="C32" s="11"/>
      <c r="D32" s="89"/>
      <c r="E32" s="11"/>
      <c r="F32" s="89"/>
      <c r="G32" s="11"/>
      <c r="H32" s="89"/>
      <c r="I32" s="11"/>
      <c r="J32" s="89"/>
      <c r="K32" s="17"/>
    </row>
    <row r="33" spans="3:11" ht="12.75">
      <c r="C33" s="11"/>
      <c r="D33" s="11"/>
      <c r="E33" s="11"/>
      <c r="F33" s="89"/>
      <c r="G33" s="11"/>
      <c r="H33" s="89"/>
      <c r="I33" s="11"/>
      <c r="J33" s="89"/>
      <c r="K33" s="17"/>
    </row>
    <row r="34" spans="3:11" ht="12.75">
      <c r="C34" s="11"/>
      <c r="D34" s="11"/>
      <c r="E34" s="11"/>
      <c r="F34" s="89"/>
      <c r="G34" s="11"/>
      <c r="H34" s="89"/>
      <c r="I34" s="11"/>
      <c r="J34" s="89"/>
      <c r="K34" s="17"/>
    </row>
    <row r="35" spans="3:11" ht="12.75">
      <c r="C35" s="11"/>
      <c r="D35" s="11"/>
      <c r="E35" s="11"/>
      <c r="F35" s="89"/>
      <c r="G35" s="11"/>
      <c r="H35" s="89"/>
      <c r="I35" s="11"/>
      <c r="J35" s="89"/>
      <c r="K35" s="17"/>
    </row>
    <row r="36" spans="3:11" ht="12.75">
      <c r="C36" s="11"/>
      <c r="D36" s="11"/>
      <c r="E36" s="11"/>
      <c r="F36" s="89"/>
      <c r="G36" s="11"/>
      <c r="H36" s="89"/>
      <c r="I36" s="11"/>
      <c r="J36" s="89"/>
      <c r="K36" s="17"/>
    </row>
    <row r="37" spans="3:11" ht="12.75">
      <c r="C37" s="11"/>
      <c r="D37" s="11"/>
      <c r="E37" s="11"/>
      <c r="F37" s="89"/>
      <c r="G37" s="11"/>
      <c r="H37" s="11"/>
      <c r="I37" s="11"/>
      <c r="J37" s="89"/>
      <c r="K37" s="17"/>
    </row>
    <row r="38" spans="3:11" ht="12.75">
      <c r="C38" s="11"/>
      <c r="D38" s="11"/>
      <c r="E38" s="11"/>
      <c r="F38" s="89"/>
      <c r="G38" s="11"/>
      <c r="H38" s="11"/>
      <c r="I38" s="11"/>
      <c r="J38" s="89"/>
      <c r="K38" s="17"/>
    </row>
    <row r="39" spans="3:11" ht="12.75">
      <c r="C39" s="11"/>
      <c r="D39" s="11"/>
      <c r="E39" s="11"/>
      <c r="F39" s="89"/>
      <c r="G39" s="11"/>
      <c r="H39" s="11"/>
      <c r="I39" s="11"/>
      <c r="J39" s="89"/>
      <c r="K39" s="17"/>
    </row>
    <row r="40" spans="3:11" ht="12.75">
      <c r="C40" s="11"/>
      <c r="D40" s="11"/>
      <c r="E40" s="11"/>
      <c r="F40" s="89"/>
      <c r="G40" s="11"/>
      <c r="H40" s="11"/>
      <c r="I40" s="11"/>
      <c r="J40" s="89"/>
      <c r="K40" s="17"/>
    </row>
    <row r="41" spans="3:11" ht="12.75">
      <c r="C41" s="11"/>
      <c r="D41" s="11"/>
      <c r="E41" s="11"/>
      <c r="F41" s="89"/>
      <c r="G41" s="11"/>
      <c r="H41" s="11"/>
      <c r="I41" s="11"/>
      <c r="J41" s="89"/>
      <c r="K41" s="17"/>
    </row>
    <row r="42" spans="3:11" ht="12.75">
      <c r="C42" s="11"/>
      <c r="D42" s="11"/>
      <c r="E42" s="11"/>
      <c r="F42" s="89"/>
      <c r="G42" s="11"/>
      <c r="H42" s="11"/>
      <c r="I42" s="11"/>
      <c r="J42" s="89"/>
      <c r="K42" s="17"/>
    </row>
    <row r="43" spans="3:11" ht="12.75">
      <c r="C43" s="11"/>
      <c r="D43" s="11"/>
      <c r="E43" s="11"/>
      <c r="F43" s="89"/>
      <c r="G43" s="11"/>
      <c r="H43" s="11"/>
      <c r="I43" s="11"/>
      <c r="J43" s="89"/>
      <c r="K43" s="17"/>
    </row>
    <row r="44" spans="3:11" ht="12.75">
      <c r="C44" s="11"/>
      <c r="D44" s="11"/>
      <c r="E44" s="11"/>
      <c r="F44" s="89"/>
      <c r="G44" s="11"/>
      <c r="H44" s="11"/>
      <c r="I44" s="11"/>
      <c r="J44" s="89"/>
      <c r="K44" s="17"/>
    </row>
    <row r="45" spans="3:11" ht="12.75">
      <c r="C45" s="11"/>
      <c r="D45" s="11"/>
      <c r="E45" s="11"/>
      <c r="F45" s="89"/>
      <c r="G45" s="11"/>
      <c r="H45" s="11"/>
      <c r="I45" s="11"/>
      <c r="J45" s="89"/>
      <c r="K45" s="17"/>
    </row>
    <row r="46" spans="3:11" ht="12.75">
      <c r="C46" s="11"/>
      <c r="D46" s="11"/>
      <c r="E46" s="11"/>
      <c r="F46" s="89"/>
      <c r="G46" s="11"/>
      <c r="H46" s="11"/>
      <c r="I46" s="11"/>
      <c r="J46" s="89"/>
      <c r="K46" s="17"/>
    </row>
    <row r="47" spans="3:11" ht="12.75">
      <c r="C47" s="11"/>
      <c r="D47" s="11"/>
      <c r="E47" s="11"/>
      <c r="F47" s="89"/>
      <c r="G47" s="11"/>
      <c r="H47" s="11"/>
      <c r="I47" s="11"/>
      <c r="J47" s="89"/>
      <c r="K47" s="17"/>
    </row>
    <row r="48" spans="3:11" ht="12.75">
      <c r="C48" s="11"/>
      <c r="D48" s="11"/>
      <c r="E48" s="11"/>
      <c r="F48" s="89"/>
      <c r="G48" s="11"/>
      <c r="H48" s="11"/>
      <c r="I48" s="11"/>
      <c r="J48" s="89"/>
      <c r="K48" s="17"/>
    </row>
    <row r="49" spans="3:11" ht="12.75">
      <c r="C49" s="11"/>
      <c r="D49" s="11"/>
      <c r="E49" s="11"/>
      <c r="F49" s="89"/>
      <c r="G49" s="11"/>
      <c r="H49" s="11"/>
      <c r="I49" s="11"/>
      <c r="J49" s="89"/>
      <c r="K49" s="17"/>
    </row>
    <row r="50" spans="3:11" ht="12.75">
      <c r="C50" s="11"/>
      <c r="D50" s="11"/>
      <c r="E50" s="11"/>
      <c r="F50" s="89"/>
      <c r="G50" s="11"/>
      <c r="H50" s="11"/>
      <c r="I50" s="11"/>
      <c r="J50" s="89"/>
      <c r="K50" s="17"/>
    </row>
    <row r="51" spans="3:11" ht="12.75">
      <c r="C51" s="11"/>
      <c r="D51" s="11"/>
      <c r="E51" s="11"/>
      <c r="F51" s="89"/>
      <c r="G51" s="11"/>
      <c r="H51" s="11"/>
      <c r="I51" s="11"/>
      <c r="J51" s="89"/>
      <c r="K51" s="17"/>
    </row>
    <row r="52" spans="3:11" ht="12.75">
      <c r="C52" s="11"/>
      <c r="D52" s="11"/>
      <c r="E52" s="11"/>
      <c r="F52" s="89"/>
      <c r="G52" s="11"/>
      <c r="H52" s="11"/>
      <c r="I52" s="11"/>
      <c r="J52" s="89"/>
      <c r="K52" s="17"/>
    </row>
    <row r="53" spans="3:11" ht="12.75">
      <c r="C53" s="11"/>
      <c r="D53" s="11"/>
      <c r="E53" s="11"/>
      <c r="F53" s="89"/>
      <c r="G53" s="11"/>
      <c r="H53" s="11"/>
      <c r="I53" s="11"/>
      <c r="J53" s="89"/>
      <c r="K53" s="17"/>
    </row>
    <row r="54" spans="3:11" ht="12.75">
      <c r="C54" s="11"/>
      <c r="D54" s="11"/>
      <c r="E54" s="11"/>
      <c r="F54" s="89"/>
      <c r="G54" s="11"/>
      <c r="H54" s="11"/>
      <c r="I54" s="11"/>
      <c r="J54" s="89"/>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6" t="s">
        <v>102</v>
      </c>
      <c r="K3" s="87" t="s">
        <v>103</v>
      </c>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8" t="s">
        <v>8</v>
      </c>
      <c r="K4" s="88"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208" t="s">
        <v>28</v>
      </c>
      <c r="E1" s="208"/>
      <c r="F1" s="31"/>
      <c r="G1" s="208" t="s">
        <v>29</v>
      </c>
      <c r="H1" s="208"/>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51</v>
      </c>
      <c r="D4" s="43"/>
      <c r="E4" s="44"/>
      <c r="F4" s="45"/>
      <c r="G4" s="43"/>
      <c r="H4" s="45"/>
      <c r="I4" s="43"/>
      <c r="J4" s="46"/>
      <c r="K4" s="43"/>
      <c r="L4" s="45"/>
      <c r="M4" s="43"/>
      <c r="N4" s="46"/>
      <c r="O4" s="43"/>
      <c r="P4" s="45"/>
      <c r="Q4" s="43"/>
    </row>
    <row r="5" spans="1:18" ht="12.75">
      <c r="A5" s="29" t="s">
        <v>27</v>
      </c>
      <c r="B5" s="29" t="s">
        <v>20</v>
      </c>
      <c r="C5" s="197"/>
      <c r="D5" s="198"/>
      <c r="E5" s="199"/>
      <c r="G5" s="200"/>
      <c r="H5" s="198"/>
      <c r="I5" s="199"/>
      <c r="K5" s="194"/>
      <c r="L5" s="195"/>
      <c r="M5" s="196"/>
      <c r="O5" s="191" t="s">
        <v>19</v>
      </c>
      <c r="P5" s="192"/>
      <c r="Q5" s="207"/>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113</v>
      </c>
      <c r="D7" s="11">
        <v>19.9</v>
      </c>
      <c r="E7" s="11">
        <v>8.4</v>
      </c>
      <c r="F7" s="13"/>
      <c r="G7" t="s">
        <v>114</v>
      </c>
      <c r="H7" s="11">
        <v>15.75</v>
      </c>
      <c r="I7" s="11">
        <v>10.33</v>
      </c>
      <c r="J7" s="22"/>
      <c r="K7" t="s">
        <v>104</v>
      </c>
      <c r="L7" s="11">
        <v>19.8</v>
      </c>
      <c r="M7" s="11">
        <v>8.31</v>
      </c>
      <c r="N7" s="22"/>
      <c r="O7" t="s">
        <v>111</v>
      </c>
      <c r="P7" s="11">
        <v>19.45</v>
      </c>
      <c r="Q7" s="11">
        <v>8.64</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111</v>
      </c>
      <c r="D8" s="11">
        <v>20</v>
      </c>
      <c r="E8" s="11">
        <v>8.04</v>
      </c>
      <c r="F8" s="13"/>
      <c r="G8" t="s">
        <v>113</v>
      </c>
      <c r="H8" s="11">
        <v>18.05</v>
      </c>
      <c r="I8" s="11">
        <v>8.68</v>
      </c>
      <c r="J8" s="22"/>
      <c r="K8" t="s">
        <v>114</v>
      </c>
      <c r="L8" s="11">
        <v>17.7</v>
      </c>
      <c r="M8" s="11">
        <v>8.8</v>
      </c>
      <c r="N8" s="22"/>
      <c r="O8" t="s">
        <v>104</v>
      </c>
      <c r="P8" s="11">
        <v>18.6</v>
      </c>
      <c r="Q8" s="11">
        <v>8.6</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112</v>
      </c>
      <c r="D9" s="11">
        <v>14.45</v>
      </c>
      <c r="E9" s="11">
        <v>10.34</v>
      </c>
      <c r="F9" s="13"/>
      <c r="G9" t="s">
        <v>117</v>
      </c>
      <c r="H9" s="11">
        <v>15.75</v>
      </c>
      <c r="I9" s="11">
        <v>10.18</v>
      </c>
      <c r="J9" s="22"/>
      <c r="K9" t="s">
        <v>121</v>
      </c>
      <c r="L9" s="11">
        <v>19.4</v>
      </c>
      <c r="M9" s="11">
        <v>8.16</v>
      </c>
      <c r="N9" s="22"/>
      <c r="O9" t="s">
        <v>108</v>
      </c>
      <c r="P9" s="11">
        <v>18.25</v>
      </c>
      <c r="Q9" s="11">
        <v>8.77</v>
      </c>
      <c r="R9" s="17">
        <f t="shared" si="1"/>
      </c>
      <c r="S9" s="20"/>
      <c r="T9" s="20"/>
      <c r="U9" s="20"/>
      <c r="V9" s="20"/>
      <c r="W9" s="20"/>
      <c r="X9" s="20"/>
      <c r="Y9" s="20"/>
      <c r="Z9" s="20"/>
      <c r="AA9" s="20"/>
      <c r="AB9" s="20"/>
      <c r="AC9" s="20"/>
      <c r="AD9" s="20"/>
      <c r="AE9" s="20"/>
    </row>
    <row r="10" spans="1:31" ht="12.75">
      <c r="A10" s="3" t="str">
        <f t="shared" si="0"/>
        <v>OK</v>
      </c>
      <c r="B10" s="21">
        <v>4</v>
      </c>
      <c r="C10" t="s">
        <v>108</v>
      </c>
      <c r="D10" s="11">
        <v>16.65</v>
      </c>
      <c r="E10" s="11">
        <v>8.26</v>
      </c>
      <c r="F10" s="13"/>
      <c r="G10" t="s">
        <v>112</v>
      </c>
      <c r="H10" s="11">
        <v>14.05</v>
      </c>
      <c r="I10" s="11">
        <v>10.85</v>
      </c>
      <c r="J10" s="22"/>
      <c r="K10" t="s">
        <v>117</v>
      </c>
      <c r="L10" s="11">
        <v>16.85</v>
      </c>
      <c r="M10" s="11">
        <v>8.45</v>
      </c>
      <c r="N10" s="22"/>
      <c r="O10" t="s">
        <v>121</v>
      </c>
      <c r="P10" s="11">
        <v>19.75</v>
      </c>
      <c r="Q10" s="11">
        <v>8.03</v>
      </c>
      <c r="R10" s="17">
        <f t="shared" si="1"/>
      </c>
      <c r="S10" s="20"/>
      <c r="T10" s="20"/>
      <c r="U10" s="20"/>
      <c r="V10" s="20"/>
      <c r="W10" s="20"/>
      <c r="X10" s="20"/>
      <c r="Y10" s="20"/>
      <c r="Z10" s="20"/>
      <c r="AA10" s="20"/>
      <c r="AB10" s="20"/>
      <c r="AC10" s="20"/>
      <c r="AD10" s="20"/>
      <c r="AE10" s="20"/>
    </row>
    <row r="11" spans="1:37" ht="12.75">
      <c r="A11" s="3" t="str">
        <f t="shared" si="0"/>
        <v>OK</v>
      </c>
      <c r="B11" s="21">
        <v>5</v>
      </c>
      <c r="C11" t="s">
        <v>106</v>
      </c>
      <c r="D11" s="11">
        <v>18.45</v>
      </c>
      <c r="E11" s="11">
        <v>8.47</v>
      </c>
      <c r="F11" s="13"/>
      <c r="G11" t="s">
        <v>110</v>
      </c>
      <c r="H11" s="11">
        <v>13.65</v>
      </c>
      <c r="I11" s="11">
        <v>11.2</v>
      </c>
      <c r="J11" s="22"/>
      <c r="K11" t="s">
        <v>119</v>
      </c>
      <c r="L11" s="11">
        <v>18.15</v>
      </c>
      <c r="M11" s="11">
        <v>8.63</v>
      </c>
      <c r="N11" s="22"/>
      <c r="O11" t="s">
        <v>115</v>
      </c>
      <c r="P11" s="11">
        <v>14.8</v>
      </c>
      <c r="Q11" s="11">
        <v>9.12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115</v>
      </c>
      <c r="D12" s="11">
        <v>16.75</v>
      </c>
      <c r="E12" s="11">
        <v>9.5</v>
      </c>
      <c r="F12" s="13"/>
      <c r="G12" t="s">
        <v>106</v>
      </c>
      <c r="H12" s="11">
        <v>16.04</v>
      </c>
      <c r="I12" s="11">
        <v>9.74</v>
      </c>
      <c r="J12" s="22"/>
      <c r="K12" t="s">
        <v>110</v>
      </c>
      <c r="L12" s="11">
        <v>16.3</v>
      </c>
      <c r="M12" s="11">
        <v>9.61</v>
      </c>
      <c r="N12" s="22"/>
      <c r="O12" t="s">
        <v>119</v>
      </c>
      <c r="P12" s="11">
        <v>17.8</v>
      </c>
      <c r="Q12" s="11">
        <v>8.92</v>
      </c>
      <c r="R12" s="17">
        <f t="shared" si="1"/>
      </c>
      <c r="S12" s="20"/>
      <c r="T12" s="20"/>
      <c r="U12" s="20"/>
      <c r="V12" s="20"/>
      <c r="W12" s="20"/>
      <c r="X12" s="20"/>
      <c r="Y12" s="20"/>
      <c r="Z12" s="20"/>
      <c r="AA12" s="20"/>
      <c r="AB12" s="20"/>
      <c r="AC12" s="20"/>
      <c r="AD12" s="20"/>
      <c r="AE12" s="20"/>
    </row>
    <row r="13" spans="1:31" ht="12.75">
      <c r="A13" s="3" t="str">
        <f t="shared" si="0"/>
        <v>OK</v>
      </c>
      <c r="B13" s="21">
        <v>7</v>
      </c>
      <c r="C13" t="s">
        <v>105</v>
      </c>
      <c r="D13" s="11">
        <v>17.15</v>
      </c>
      <c r="E13" s="11">
        <v>9.24</v>
      </c>
      <c r="F13" s="13"/>
      <c r="G13" t="s">
        <v>109</v>
      </c>
      <c r="H13" s="11">
        <v>16</v>
      </c>
      <c r="I13" s="11">
        <v>9.67</v>
      </c>
      <c r="J13" s="22"/>
      <c r="K13" t="s">
        <v>107</v>
      </c>
      <c r="L13" s="11">
        <v>18.15</v>
      </c>
      <c r="M13" s="11">
        <v>9.09</v>
      </c>
      <c r="N13" s="22"/>
      <c r="O13" t="s">
        <v>118</v>
      </c>
      <c r="P13" s="11">
        <v>14</v>
      </c>
      <c r="Q13" s="11">
        <v>10.35</v>
      </c>
      <c r="R13" s="17">
        <f t="shared" si="1"/>
      </c>
      <c r="S13" s="20"/>
      <c r="T13" s="20"/>
      <c r="U13" s="20"/>
      <c r="V13" s="20"/>
      <c r="W13" s="20"/>
      <c r="X13" s="20"/>
      <c r="Y13" s="20"/>
      <c r="Z13" s="20"/>
      <c r="AA13" s="20"/>
      <c r="AB13" s="20"/>
      <c r="AC13" s="20"/>
      <c r="AD13" s="20"/>
      <c r="AE13" s="20"/>
    </row>
    <row r="14" spans="1:31" ht="12.75">
      <c r="A14" s="3" t="str">
        <f t="shared" si="0"/>
        <v>OK</v>
      </c>
      <c r="B14" s="21">
        <v>8</v>
      </c>
      <c r="C14" t="s">
        <v>118</v>
      </c>
      <c r="D14" s="11">
        <v>15.65</v>
      </c>
      <c r="E14" s="11">
        <v>9.7</v>
      </c>
      <c r="F14" s="13"/>
      <c r="G14" t="s">
        <v>105</v>
      </c>
      <c r="H14" s="11">
        <v>16.4</v>
      </c>
      <c r="I14" s="11">
        <v>9.59</v>
      </c>
      <c r="J14" s="22"/>
      <c r="K14" t="s">
        <v>109</v>
      </c>
      <c r="L14" s="11">
        <v>18.15</v>
      </c>
      <c r="M14" s="11">
        <v>9.24</v>
      </c>
      <c r="N14" s="22"/>
      <c r="O14" t="s">
        <v>107</v>
      </c>
      <c r="P14" s="11">
        <v>18.35</v>
      </c>
      <c r="Q14" s="11">
        <v>9.01</v>
      </c>
      <c r="R14" s="17">
        <f t="shared" si="1"/>
      </c>
      <c r="S14" s="20"/>
      <c r="T14" s="20"/>
      <c r="U14" s="20"/>
      <c r="V14" s="20"/>
      <c r="W14" s="20"/>
      <c r="X14" s="20"/>
      <c r="Y14" s="20"/>
      <c r="Z14" s="20"/>
      <c r="AA14" s="20"/>
      <c r="AB14" s="20"/>
      <c r="AC14" s="20"/>
      <c r="AD14" s="20"/>
      <c r="AE14" s="20"/>
    </row>
    <row r="15" spans="1:31" ht="12.75">
      <c r="A15" s="3" t="str">
        <f t="shared" si="0"/>
        <v>OK</v>
      </c>
      <c r="B15" s="21">
        <v>9</v>
      </c>
      <c r="C15" t="s">
        <v>120</v>
      </c>
      <c r="D15" s="11">
        <v>17.3</v>
      </c>
      <c r="E15" s="11">
        <v>9.86</v>
      </c>
      <c r="F15" s="13"/>
      <c r="G15" t="s">
        <v>116</v>
      </c>
      <c r="H15" s="11">
        <v>13.05</v>
      </c>
      <c r="I15" s="11">
        <v>11.28</v>
      </c>
      <c r="J15" s="22"/>
      <c r="K15" t="s">
        <v>113</v>
      </c>
      <c r="L15" s="11">
        <v>20.25</v>
      </c>
      <c r="M15" s="11">
        <v>8.2</v>
      </c>
      <c r="N15" s="22"/>
      <c r="O15" t="s">
        <v>114</v>
      </c>
      <c r="P15" s="11">
        <v>16.8</v>
      </c>
      <c r="Q15" s="11">
        <v>9.01</v>
      </c>
      <c r="R15" s="17">
        <f t="shared" si="1"/>
      </c>
      <c r="S15" s="20"/>
      <c r="T15" s="20"/>
      <c r="U15" s="20"/>
      <c r="V15" s="20"/>
      <c r="W15" s="20"/>
      <c r="X15" s="20"/>
      <c r="Y15" s="20"/>
      <c r="Z15" s="20"/>
      <c r="AA15" s="20"/>
      <c r="AB15" s="20"/>
      <c r="AC15" s="20"/>
      <c r="AD15" s="20"/>
      <c r="AE15" s="20"/>
    </row>
    <row r="16" spans="1:31" ht="12.75">
      <c r="A16" s="3" t="str">
        <f t="shared" si="0"/>
        <v>OK</v>
      </c>
      <c r="B16" s="21">
        <v>10</v>
      </c>
      <c r="C16" t="s">
        <v>114</v>
      </c>
      <c r="D16" s="11">
        <v>17.6</v>
      </c>
      <c r="E16" s="11">
        <v>9.56</v>
      </c>
      <c r="F16" s="13"/>
      <c r="G16" t="s">
        <v>120</v>
      </c>
      <c r="H16" s="11">
        <v>17</v>
      </c>
      <c r="I16" s="11">
        <v>9.84</v>
      </c>
      <c r="J16" s="22"/>
      <c r="K16" t="s">
        <v>116</v>
      </c>
      <c r="L16" s="11">
        <v>13.8</v>
      </c>
      <c r="M16" s="11">
        <v>10.43</v>
      </c>
      <c r="N16" s="22"/>
      <c r="O16" t="s">
        <v>113</v>
      </c>
      <c r="P16" s="11">
        <v>18.1</v>
      </c>
      <c r="Q16" s="11">
        <v>8.48</v>
      </c>
      <c r="R16" s="17">
        <f t="shared" si="1"/>
      </c>
      <c r="S16" s="20"/>
      <c r="T16" s="20"/>
      <c r="U16" s="20"/>
      <c r="V16" s="20"/>
      <c r="W16" s="20"/>
      <c r="X16" s="20"/>
      <c r="Y16" s="20"/>
      <c r="Z16" s="20"/>
      <c r="AA16" s="20"/>
      <c r="AB16" s="20"/>
      <c r="AC16" s="20"/>
      <c r="AD16" s="20"/>
      <c r="AE16" s="20"/>
    </row>
    <row r="17" spans="1:31" ht="12.75">
      <c r="A17" s="3" t="str">
        <f t="shared" si="0"/>
        <v>OK</v>
      </c>
      <c r="B17" s="21">
        <v>11</v>
      </c>
      <c r="C17" t="s">
        <v>104</v>
      </c>
      <c r="D17" s="11">
        <v>17.7</v>
      </c>
      <c r="E17" s="11">
        <v>8.38</v>
      </c>
      <c r="F17" s="13"/>
      <c r="G17" t="s">
        <v>111</v>
      </c>
      <c r="H17" s="11">
        <v>18.75</v>
      </c>
      <c r="I17" s="11">
        <v>8.62</v>
      </c>
      <c r="J17" s="22"/>
      <c r="K17" t="s">
        <v>112</v>
      </c>
      <c r="L17" s="11">
        <v>15.75</v>
      </c>
      <c r="M17" s="11">
        <v>9.92</v>
      </c>
      <c r="N17" s="22"/>
      <c r="O17" t="s">
        <v>117</v>
      </c>
      <c r="P17" s="11">
        <v>18.1</v>
      </c>
      <c r="Q17" s="11">
        <v>8.56</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117</v>
      </c>
      <c r="D18" s="11">
        <v>18</v>
      </c>
      <c r="E18" s="11">
        <v>8.8</v>
      </c>
      <c r="F18" s="13"/>
      <c r="G18" t="s">
        <v>104</v>
      </c>
      <c r="H18" s="11">
        <v>15.45</v>
      </c>
      <c r="I18" s="11">
        <v>9.74</v>
      </c>
      <c r="J18" s="22"/>
      <c r="K18" t="s">
        <v>111</v>
      </c>
      <c r="L18" s="11">
        <v>18.8</v>
      </c>
      <c r="M18" s="11">
        <v>8.38</v>
      </c>
      <c r="N18" s="22"/>
      <c r="O18" t="s">
        <v>112</v>
      </c>
      <c r="P18" s="11">
        <v>14.45</v>
      </c>
      <c r="Q18" s="11">
        <v>10.42</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121</v>
      </c>
      <c r="D19" s="11">
        <v>19.25</v>
      </c>
      <c r="E19" s="11">
        <v>8.09</v>
      </c>
      <c r="F19" s="13"/>
      <c r="G19" t="s">
        <v>108</v>
      </c>
      <c r="H19" s="11">
        <v>18.05</v>
      </c>
      <c r="I19" s="11">
        <v>9.9</v>
      </c>
      <c r="J19" s="22"/>
      <c r="K19" t="s">
        <v>120</v>
      </c>
      <c r="L19" s="11">
        <v>17.65</v>
      </c>
      <c r="M19" s="11">
        <v>9.34</v>
      </c>
      <c r="N19" s="22"/>
      <c r="O19" t="s">
        <v>116</v>
      </c>
      <c r="P19" s="11">
        <v>14.65</v>
      </c>
      <c r="Q19" s="11">
        <v>10.22</v>
      </c>
      <c r="R19" s="17">
        <f t="shared" si="2"/>
      </c>
      <c r="S19" s="20"/>
      <c r="T19" s="20"/>
      <c r="U19" s="20"/>
      <c r="V19" s="20"/>
      <c r="W19" s="20"/>
      <c r="X19" s="20"/>
      <c r="Y19" s="20"/>
      <c r="Z19" s="20"/>
      <c r="AA19" s="20"/>
      <c r="AB19" s="20"/>
      <c r="AC19" s="20"/>
      <c r="AD19" s="20"/>
      <c r="AE19" s="20"/>
    </row>
    <row r="20" spans="1:31" ht="12.75">
      <c r="A20" s="3" t="str">
        <f t="shared" si="0"/>
        <v>OK</v>
      </c>
      <c r="B20" s="21">
        <v>14</v>
      </c>
      <c r="C20" t="s">
        <v>116</v>
      </c>
      <c r="D20" s="11">
        <v>14.9</v>
      </c>
      <c r="E20" s="11">
        <v>10.95</v>
      </c>
      <c r="F20" s="13"/>
      <c r="G20" t="s">
        <v>121</v>
      </c>
      <c r="H20" s="11">
        <v>18</v>
      </c>
      <c r="I20" s="11">
        <v>8.48</v>
      </c>
      <c r="J20" s="22"/>
      <c r="K20" t="s">
        <v>108</v>
      </c>
      <c r="L20" s="11">
        <v>20.25</v>
      </c>
      <c r="M20" s="11">
        <v>8.33</v>
      </c>
      <c r="N20" s="22"/>
      <c r="O20" t="s">
        <v>120</v>
      </c>
      <c r="P20" s="11">
        <v>17.9</v>
      </c>
      <c r="Q20" s="11">
        <v>9.24</v>
      </c>
      <c r="R20" s="17">
        <f t="shared" si="2"/>
      </c>
      <c r="S20" s="20"/>
      <c r="T20" s="20"/>
      <c r="U20" s="20"/>
      <c r="V20" s="20"/>
      <c r="W20" s="20"/>
      <c r="X20" s="20"/>
      <c r="Y20" s="20"/>
      <c r="Z20" s="20"/>
      <c r="AA20" s="20"/>
      <c r="AB20" s="20"/>
      <c r="AC20" s="20"/>
      <c r="AD20" s="20"/>
      <c r="AE20" s="20"/>
    </row>
    <row r="21" spans="1:31" ht="12.75">
      <c r="A21" s="3" t="str">
        <f t="shared" si="0"/>
        <v>OK</v>
      </c>
      <c r="B21" s="21">
        <v>15</v>
      </c>
      <c r="C21" t="s">
        <v>119</v>
      </c>
      <c r="D21" s="11">
        <v>19</v>
      </c>
      <c r="E21" s="11">
        <v>8.52</v>
      </c>
      <c r="F21" s="13"/>
      <c r="G21" t="s">
        <v>118</v>
      </c>
      <c r="H21" s="11">
        <v>14.45</v>
      </c>
      <c r="I21" s="11">
        <v>10.62</v>
      </c>
      <c r="J21" s="22"/>
      <c r="K21" t="s">
        <v>106</v>
      </c>
      <c r="L21" s="11">
        <v>19.3</v>
      </c>
      <c r="M21" s="11">
        <v>8.2</v>
      </c>
      <c r="N21" s="22"/>
      <c r="O21" t="s">
        <v>109</v>
      </c>
      <c r="P21" s="11">
        <v>18.65</v>
      </c>
      <c r="Q21" s="11">
        <v>8.84</v>
      </c>
      <c r="R21" s="17">
        <f t="shared" si="2"/>
      </c>
      <c r="S21" s="20"/>
      <c r="T21" s="20"/>
      <c r="U21" s="20"/>
      <c r="V21" s="20"/>
      <c r="W21" s="20"/>
      <c r="X21" s="20"/>
      <c r="Y21" s="20"/>
      <c r="Z21" s="20"/>
      <c r="AA21" s="20"/>
      <c r="AB21" s="20"/>
      <c r="AC21" s="20"/>
      <c r="AD21" s="20"/>
      <c r="AE21" s="20"/>
    </row>
    <row r="22" spans="1:31" ht="12.75">
      <c r="A22" s="3" t="str">
        <f t="shared" si="0"/>
        <v>OK</v>
      </c>
      <c r="B22" s="21">
        <v>16</v>
      </c>
      <c r="C22" t="s">
        <v>109</v>
      </c>
      <c r="D22" s="11">
        <v>17.05</v>
      </c>
      <c r="E22" s="11">
        <v>9.31</v>
      </c>
      <c r="F22" s="13"/>
      <c r="G22" t="s">
        <v>119</v>
      </c>
      <c r="H22" s="11">
        <v>17.05</v>
      </c>
      <c r="I22" s="11">
        <v>8.85</v>
      </c>
      <c r="J22" s="22"/>
      <c r="K22" t="s">
        <v>118</v>
      </c>
      <c r="L22" s="11">
        <v>18.45</v>
      </c>
      <c r="M22" s="11">
        <v>9.08</v>
      </c>
      <c r="N22" s="22"/>
      <c r="O22" t="s">
        <v>106</v>
      </c>
      <c r="P22" s="11">
        <v>19.7</v>
      </c>
      <c r="Q22" s="11">
        <v>8.27</v>
      </c>
      <c r="R22" s="17">
        <f t="shared" si="2"/>
      </c>
      <c r="S22" s="20"/>
      <c r="T22" s="20"/>
      <c r="U22" s="20"/>
      <c r="V22" s="20"/>
      <c r="W22" s="20"/>
      <c r="X22" s="20"/>
      <c r="Y22" s="20"/>
      <c r="Z22" s="20"/>
      <c r="AA22" s="20"/>
      <c r="AB22" s="20"/>
      <c r="AC22" s="20"/>
      <c r="AD22" s="20"/>
      <c r="AE22" s="20"/>
    </row>
    <row r="23" spans="1:31" ht="12.75">
      <c r="A23" s="3" t="str">
        <f t="shared" si="0"/>
        <v>OK</v>
      </c>
      <c r="B23" s="21">
        <v>17</v>
      </c>
      <c r="C23" t="s">
        <v>107</v>
      </c>
      <c r="D23" s="11">
        <v>18.7</v>
      </c>
      <c r="E23" s="11">
        <v>8.68</v>
      </c>
      <c r="F23" s="13"/>
      <c r="G23" t="s">
        <v>115</v>
      </c>
      <c r="H23" s="11">
        <v>15.65</v>
      </c>
      <c r="I23" s="11">
        <v>10.46</v>
      </c>
      <c r="J23" s="22"/>
      <c r="K23" t="s">
        <v>105</v>
      </c>
      <c r="L23" s="11">
        <v>18.2</v>
      </c>
      <c r="M23" s="11">
        <v>9.25</v>
      </c>
      <c r="N23" s="22"/>
      <c r="O23" t="s">
        <v>110</v>
      </c>
      <c r="P23" s="11">
        <v>15.35</v>
      </c>
      <c r="Q23" s="11">
        <v>10.12</v>
      </c>
      <c r="R23" s="17">
        <f t="shared" si="2"/>
      </c>
      <c r="S23" s="20"/>
      <c r="T23" s="20"/>
      <c r="U23" s="20"/>
      <c r="V23" s="20"/>
      <c r="W23" s="20"/>
      <c r="X23" s="20"/>
      <c r="Y23" s="20"/>
      <c r="Z23" s="20"/>
      <c r="AA23" s="20"/>
      <c r="AB23" s="20"/>
      <c r="AC23" s="20"/>
      <c r="AD23" s="20"/>
      <c r="AE23" s="20"/>
    </row>
    <row r="24" spans="1:31" ht="12.75">
      <c r="A24" s="3" t="str">
        <f t="shared" si="0"/>
        <v>OK</v>
      </c>
      <c r="B24" s="21">
        <v>18</v>
      </c>
      <c r="C24" t="s">
        <v>110</v>
      </c>
      <c r="D24" s="11">
        <v>14.85</v>
      </c>
      <c r="E24" s="11">
        <v>9.77</v>
      </c>
      <c r="F24" s="13"/>
      <c r="G24" t="s">
        <v>107</v>
      </c>
      <c r="H24" s="11">
        <v>17.05</v>
      </c>
      <c r="I24" s="11">
        <v>9.21</v>
      </c>
      <c r="J24" s="22"/>
      <c r="K24" t="s">
        <v>115</v>
      </c>
      <c r="L24" s="11">
        <v>18.05</v>
      </c>
      <c r="M24" s="11">
        <v>8.82</v>
      </c>
      <c r="N24" s="22"/>
      <c r="O24" t="s">
        <v>105</v>
      </c>
      <c r="P24" s="11">
        <v>18.8</v>
      </c>
      <c r="Q24" s="11">
        <v>8.96</v>
      </c>
      <c r="R24" s="17">
        <f t="shared" si="2"/>
      </c>
      <c r="S24" s="20"/>
      <c r="T24" s="20"/>
      <c r="U24" s="20"/>
      <c r="V24" s="20"/>
      <c r="W24" s="20"/>
      <c r="X24" s="20"/>
      <c r="Y24" s="20"/>
      <c r="Z24" s="20"/>
      <c r="AA24" s="20"/>
      <c r="AB24" s="20"/>
      <c r="AC24" s="20"/>
      <c r="AD24" s="20"/>
      <c r="AE24" s="20"/>
    </row>
    <row r="25" spans="1:31" ht="12.75">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ht="12.75">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ht="12.75">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ht="12.75">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ht="12.75">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ht="12.75">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ht="12.75">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ht="12.75">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ht="12.75">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ht="12.75">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ht="12.75">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ht="12.75">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ht="12.75">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ht="12.75">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ht="12.75">
      <c r="A39" s="3"/>
      <c r="B39" s="21"/>
      <c r="C39"/>
      <c r="D39" s="11"/>
      <c r="E39" s="11"/>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ht="12.75">
      <c r="A40" s="3"/>
      <c r="B40" s="21"/>
      <c r="C40"/>
      <c r="D40" s="11"/>
      <c r="E40" s="11"/>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ht="12.75">
      <c r="A41" s="3"/>
      <c r="B41" s="21"/>
      <c r="C41"/>
      <c r="D41" s="11"/>
      <c r="E41" s="11"/>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ht="12.75">
      <c r="A42" s="3"/>
      <c r="B42" s="21"/>
      <c r="C42"/>
      <c r="D42" s="11"/>
      <c r="E42" s="11"/>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ht="12.75">
      <c r="A43" s="3"/>
      <c r="B43" s="21"/>
      <c r="C43"/>
      <c r="D43" s="11"/>
      <c r="E43" s="11"/>
      <c r="F43" s="13"/>
      <c r="G43"/>
      <c r="H43" s="11"/>
      <c r="I43" s="89"/>
      <c r="J43" s="22"/>
      <c r="K43"/>
      <c r="L43" s="11"/>
      <c r="M43" s="11"/>
      <c r="N43" s="22"/>
      <c r="O43"/>
      <c r="P43" s="11"/>
      <c r="Q43" s="89"/>
      <c r="R43" s="17"/>
      <c r="S43" s="20"/>
      <c r="T43" s="20"/>
      <c r="U43" s="20"/>
      <c r="V43" s="20"/>
      <c r="W43" s="20"/>
      <c r="X43" s="20"/>
      <c r="Y43" s="20"/>
      <c r="Z43" s="20"/>
      <c r="AA43" s="20"/>
      <c r="AB43" s="20"/>
      <c r="AC43" s="20"/>
      <c r="AD43" s="20"/>
      <c r="AE43" s="20"/>
    </row>
    <row r="44" spans="1:31" ht="12.75">
      <c r="A44" s="3"/>
      <c r="B44" s="21"/>
      <c r="C44"/>
      <c r="D44" s="11"/>
      <c r="E44" s="11"/>
      <c r="F44" s="13"/>
      <c r="G44"/>
      <c r="H44" s="11"/>
      <c r="I44" s="89"/>
      <c r="J44" s="22"/>
      <c r="K44"/>
      <c r="L44" s="11"/>
      <c r="M44" s="11"/>
      <c r="N44" s="22"/>
      <c r="O44"/>
      <c r="P44" s="11"/>
      <c r="Q44" s="89"/>
      <c r="R44" s="17"/>
      <c r="S44" s="20"/>
      <c r="T44" s="20"/>
      <c r="U44" s="20"/>
      <c r="V44" s="20"/>
      <c r="W44" s="20"/>
      <c r="X44" s="20"/>
      <c r="Y44" s="20"/>
      <c r="Z44" s="20"/>
      <c r="AA44" s="20"/>
      <c r="AB44" s="20"/>
      <c r="AC44" s="20"/>
      <c r="AD44" s="20"/>
      <c r="AE44" s="20"/>
    </row>
    <row r="45" spans="1:31" ht="12.75">
      <c r="A45" s="3"/>
      <c r="B45" s="21"/>
      <c r="C45"/>
      <c r="D45" s="11"/>
      <c r="E45" s="11"/>
      <c r="F45" s="13"/>
      <c r="G45"/>
      <c r="H45" s="11"/>
      <c r="I45" s="89"/>
      <c r="J45" s="22"/>
      <c r="K45"/>
      <c r="L45" s="11"/>
      <c r="M45" s="11"/>
      <c r="N45" s="22"/>
      <c r="O45"/>
      <c r="P45" s="11"/>
      <c r="Q45" s="89"/>
      <c r="R45" s="17"/>
      <c r="S45" s="20"/>
      <c r="T45" s="20"/>
      <c r="U45" s="20"/>
      <c r="V45" s="20"/>
      <c r="W45" s="20"/>
      <c r="X45" s="20"/>
      <c r="Y45" s="20"/>
      <c r="Z45" s="20"/>
      <c r="AA45" s="20"/>
      <c r="AB45" s="20"/>
      <c r="AC45" s="20"/>
      <c r="AD45" s="20"/>
      <c r="AE45" s="20"/>
    </row>
    <row r="46" spans="1:31" ht="12.75">
      <c r="A46" s="3"/>
      <c r="B46" s="21"/>
      <c r="C46"/>
      <c r="D46" s="11"/>
      <c r="E46" s="11"/>
      <c r="F46" s="13"/>
      <c r="G46"/>
      <c r="H46" s="11"/>
      <c r="I46" s="89"/>
      <c r="J46" s="22"/>
      <c r="K46"/>
      <c r="L46" s="11"/>
      <c r="M46" s="11"/>
      <c r="N46" s="22"/>
      <c r="O46"/>
      <c r="P46" s="11"/>
      <c r="Q46" s="89"/>
      <c r="R46" s="17"/>
      <c r="S46" s="20"/>
      <c r="T46" s="20"/>
      <c r="U46" s="20"/>
      <c r="V46" s="20"/>
      <c r="W46" s="20"/>
      <c r="X46" s="20"/>
      <c r="Y46" s="20"/>
      <c r="Z46" s="20"/>
      <c r="AA46" s="20"/>
      <c r="AB46" s="20"/>
      <c r="AC46" s="20"/>
      <c r="AD46" s="20"/>
      <c r="AE46" s="20"/>
    </row>
    <row r="47" spans="1:31" ht="12.75">
      <c r="A47" s="3"/>
      <c r="B47" s="21"/>
      <c r="C47"/>
      <c r="D47" s="11"/>
      <c r="E47" s="11"/>
      <c r="F47" s="13"/>
      <c r="G47"/>
      <c r="H47" s="11"/>
      <c r="I47" s="89"/>
      <c r="J47" s="22"/>
      <c r="K47"/>
      <c r="L47" s="11"/>
      <c r="M47" s="11"/>
      <c r="N47" s="22"/>
      <c r="O47"/>
      <c r="P47" s="11"/>
      <c r="Q47" s="89"/>
      <c r="R47" s="17"/>
      <c r="S47" s="20"/>
      <c r="T47" s="20"/>
      <c r="U47" s="20"/>
      <c r="V47" s="20"/>
      <c r="W47" s="20"/>
      <c r="X47" s="20"/>
      <c r="Y47" s="20"/>
      <c r="Z47" s="20"/>
      <c r="AA47" s="20"/>
      <c r="AB47" s="20"/>
      <c r="AC47" s="20"/>
      <c r="AD47" s="20"/>
      <c r="AE47" s="20"/>
    </row>
    <row r="48" spans="1:31" ht="12.75">
      <c r="A48" s="3"/>
      <c r="B48" s="21"/>
      <c r="C48"/>
      <c r="D48" s="11"/>
      <c r="E48" s="11"/>
      <c r="F48" s="13"/>
      <c r="G48"/>
      <c r="H48" s="11"/>
      <c r="I48" s="89"/>
      <c r="J48" s="22"/>
      <c r="K48"/>
      <c r="L48" s="11"/>
      <c r="M48" s="11"/>
      <c r="N48" s="22"/>
      <c r="O48"/>
      <c r="P48" s="11"/>
      <c r="Q48" s="89"/>
      <c r="R48" s="17"/>
      <c r="S48" s="20"/>
      <c r="T48" s="20"/>
      <c r="U48" s="20"/>
      <c r="V48" s="20"/>
      <c r="W48" s="20"/>
      <c r="X48" s="20"/>
      <c r="Y48" s="20"/>
      <c r="Z48" s="20"/>
      <c r="AA48" s="20"/>
      <c r="AB48" s="20"/>
      <c r="AC48" s="20"/>
      <c r="AD48" s="20"/>
      <c r="AE48" s="20"/>
    </row>
    <row r="49" spans="1:31" ht="12.75">
      <c r="A49" s="3"/>
      <c r="B49" s="21"/>
      <c r="C49"/>
      <c r="D49" s="11"/>
      <c r="E49" s="11"/>
      <c r="F49" s="13"/>
      <c r="G49"/>
      <c r="H49" s="11"/>
      <c r="I49" s="89"/>
      <c r="J49" s="22"/>
      <c r="K49"/>
      <c r="L49" s="11"/>
      <c r="M49" s="11"/>
      <c r="N49" s="22"/>
      <c r="O49"/>
      <c r="P49" s="11"/>
      <c r="Q49" s="89"/>
      <c r="R49" s="17"/>
      <c r="S49" s="20"/>
      <c r="T49" s="20"/>
      <c r="U49" s="20"/>
      <c r="V49" s="20"/>
      <c r="W49" s="20"/>
      <c r="X49" s="20"/>
      <c r="Y49" s="20"/>
      <c r="Z49" s="20"/>
      <c r="AA49" s="20"/>
      <c r="AB49" s="20"/>
      <c r="AC49" s="20"/>
      <c r="AD49" s="20"/>
      <c r="AE49" s="20"/>
    </row>
    <row r="50" spans="1:31" ht="12.75">
      <c r="A50" s="3"/>
      <c r="B50" s="21"/>
      <c r="C50"/>
      <c r="D50" s="11"/>
      <c r="E50" s="11"/>
      <c r="F50" s="13"/>
      <c r="G50"/>
      <c r="H50" s="11"/>
      <c r="I50" s="89"/>
      <c r="J50" s="22"/>
      <c r="K50"/>
      <c r="L50" s="11"/>
      <c r="M50" s="11"/>
      <c r="N50" s="22"/>
      <c r="O50"/>
      <c r="P50" s="11"/>
      <c r="Q50" s="89"/>
      <c r="R50" s="17"/>
      <c r="S50" s="20"/>
      <c r="T50" s="20"/>
      <c r="U50" s="20"/>
      <c r="V50" s="20"/>
      <c r="W50" s="20"/>
      <c r="X50" s="20"/>
      <c r="Y50" s="20"/>
      <c r="Z50" s="20"/>
      <c r="AA50" s="20"/>
      <c r="AB50" s="20"/>
      <c r="AC50" s="20"/>
      <c r="AD50" s="20"/>
      <c r="AE50" s="20"/>
    </row>
    <row r="51" spans="1:31" ht="12.75">
      <c r="A51" s="3"/>
      <c r="B51" s="21"/>
      <c r="C51"/>
      <c r="D51" s="11"/>
      <c r="E51" s="11"/>
      <c r="F51" s="13"/>
      <c r="G51"/>
      <c r="H51" s="11"/>
      <c r="I51" s="89"/>
      <c r="J51" s="22"/>
      <c r="K51"/>
      <c r="L51" s="11"/>
      <c r="M51" s="11"/>
      <c r="N51" s="22"/>
      <c r="O51"/>
      <c r="P51" s="11"/>
      <c r="Q51" s="89"/>
      <c r="R51" s="17"/>
      <c r="S51" s="20"/>
      <c r="T51" s="20"/>
      <c r="U51" s="20"/>
      <c r="V51" s="20"/>
      <c r="W51" s="20"/>
      <c r="X51" s="20"/>
      <c r="Y51" s="20"/>
      <c r="Z51" s="20"/>
      <c r="AA51" s="20"/>
      <c r="AB51" s="20"/>
      <c r="AC51" s="20"/>
      <c r="AD51" s="20"/>
      <c r="AE51" s="20"/>
    </row>
    <row r="52" spans="1:31" ht="12.75">
      <c r="A52" s="3"/>
      <c r="B52" s="21"/>
      <c r="C52"/>
      <c r="D52" s="11"/>
      <c r="E52" s="11"/>
      <c r="F52" s="13"/>
      <c r="G52"/>
      <c r="H52" s="11"/>
      <c r="I52" s="89"/>
      <c r="J52" s="22"/>
      <c r="K52"/>
      <c r="L52" s="11"/>
      <c r="M52" s="11"/>
      <c r="N52" s="22"/>
      <c r="O52"/>
      <c r="P52" s="11"/>
      <c r="Q52" s="89"/>
      <c r="R52" s="17"/>
      <c r="S52" s="20"/>
      <c r="T52" s="20"/>
      <c r="U52" s="20"/>
      <c r="V52" s="20"/>
      <c r="W52" s="20"/>
      <c r="X52" s="20"/>
      <c r="Y52" s="20"/>
      <c r="Z52" s="20"/>
      <c r="AA52" s="20"/>
      <c r="AB52" s="20"/>
      <c r="AC52" s="20"/>
      <c r="AD52" s="20"/>
      <c r="AE52" s="20"/>
    </row>
    <row r="53" spans="1:31" ht="12.75">
      <c r="A53" s="3"/>
      <c r="B53" s="21"/>
      <c r="C53"/>
      <c r="D53" s="11"/>
      <c r="E53" s="11"/>
      <c r="F53" s="13"/>
      <c r="G53"/>
      <c r="H53" s="11"/>
      <c r="I53" s="89"/>
      <c r="J53" s="22"/>
      <c r="K53"/>
      <c r="L53" s="11"/>
      <c r="M53" s="11"/>
      <c r="N53" s="22"/>
      <c r="O53"/>
      <c r="P53" s="11"/>
      <c r="Q53" s="89"/>
      <c r="R53" s="17"/>
      <c r="S53" s="20"/>
      <c r="T53" s="20"/>
      <c r="U53" s="20"/>
      <c r="V53" s="20"/>
      <c r="W53" s="20"/>
      <c r="X53" s="20"/>
      <c r="Y53" s="20"/>
      <c r="Z53" s="20"/>
      <c r="AA53" s="20"/>
      <c r="AB53" s="20"/>
      <c r="AC53" s="20"/>
      <c r="AD53" s="20"/>
      <c r="AE53" s="20"/>
    </row>
    <row r="54" spans="1:31" ht="12.75">
      <c r="A54" s="3"/>
      <c r="B54" s="21"/>
      <c r="C54"/>
      <c r="D54" s="11"/>
      <c r="E54" s="11"/>
      <c r="F54" s="13"/>
      <c r="G54"/>
      <c r="H54" s="11"/>
      <c r="I54" s="89"/>
      <c r="J54" s="22"/>
      <c r="K54"/>
      <c r="L54" s="11"/>
      <c r="M54" s="11"/>
      <c r="N54" s="22"/>
      <c r="O54"/>
      <c r="P54" s="11"/>
      <c r="Q54" s="89"/>
      <c r="R54" s="17"/>
      <c r="S54" s="20"/>
      <c r="T54" s="20"/>
      <c r="U54" s="20"/>
      <c r="V54" s="20"/>
      <c r="W54" s="20"/>
      <c r="X54" s="20"/>
      <c r="Y54" s="20"/>
      <c r="Z54" s="20"/>
      <c r="AA54" s="20"/>
      <c r="AB54" s="20"/>
      <c r="AC54" s="20"/>
      <c r="AD54" s="20"/>
      <c r="AE54" s="20"/>
    </row>
    <row r="55" spans="1:31" ht="12.75">
      <c r="A55" s="3"/>
      <c r="B55" s="21"/>
      <c r="C55"/>
      <c r="D55" s="11"/>
      <c r="E55" s="11"/>
      <c r="F55" s="13"/>
      <c r="G55"/>
      <c r="H55" s="11"/>
      <c r="I55" s="89"/>
      <c r="J55" s="22"/>
      <c r="K55"/>
      <c r="L55" s="11"/>
      <c r="M55" s="11"/>
      <c r="N55" s="22"/>
      <c r="O55"/>
      <c r="P55" s="11"/>
      <c r="Q55" s="89"/>
      <c r="R55" s="17"/>
      <c r="S55" s="20"/>
      <c r="T55" s="20"/>
      <c r="U55" s="20"/>
      <c r="V55" s="20"/>
      <c r="W55" s="20"/>
      <c r="X55" s="20"/>
      <c r="Y55" s="20"/>
      <c r="Z55" s="20"/>
      <c r="AA55" s="20"/>
      <c r="AB55" s="20"/>
      <c r="AC55" s="20"/>
      <c r="AD55" s="20"/>
      <c r="AE55" s="20"/>
    </row>
    <row r="56" spans="1:31" ht="12.75">
      <c r="A56" s="3"/>
      <c r="B56" s="21"/>
      <c r="C56"/>
      <c r="D56" s="11"/>
      <c r="E56" s="11"/>
      <c r="F56" s="13"/>
      <c r="G56"/>
      <c r="H56" s="11"/>
      <c r="I56" s="89"/>
      <c r="J56" s="22"/>
      <c r="K56"/>
      <c r="L56" s="11"/>
      <c r="M56" s="11"/>
      <c r="N56" s="22"/>
      <c r="O56"/>
      <c r="P56" s="11"/>
      <c r="Q56" s="89"/>
      <c r="R56" s="17"/>
      <c r="S56" s="20"/>
      <c r="T56" s="20"/>
      <c r="U56" s="20"/>
      <c r="V56" s="20"/>
      <c r="W56" s="20"/>
      <c r="X56" s="20"/>
      <c r="Y56" s="20"/>
      <c r="Z56" s="20"/>
      <c r="AA56" s="20"/>
      <c r="AB56" s="20"/>
      <c r="AC56" s="20"/>
      <c r="AD56" s="20"/>
      <c r="AE56" s="20"/>
    </row>
    <row r="57" spans="1:31" ht="12.75">
      <c r="A57" s="3"/>
      <c r="B57" s="21"/>
      <c r="C57"/>
      <c r="D57" s="11"/>
      <c r="E57" s="11"/>
      <c r="F57" s="13"/>
      <c r="G57"/>
      <c r="H57" s="11"/>
      <c r="I57" s="89"/>
      <c r="J57" s="22"/>
      <c r="K57"/>
      <c r="L57" s="11"/>
      <c r="M57" s="11"/>
      <c r="N57" s="22"/>
      <c r="O57"/>
      <c r="P57" s="11"/>
      <c r="Q57" s="89"/>
      <c r="R57" s="17"/>
      <c r="S57" s="20"/>
      <c r="T57" s="20"/>
      <c r="U57" s="20"/>
      <c r="V57" s="20"/>
      <c r="W57" s="20"/>
      <c r="X57" s="20"/>
      <c r="Y57" s="20"/>
      <c r="Z57" s="20"/>
      <c r="AA57" s="20"/>
      <c r="AB57" s="20"/>
      <c r="AC57" s="20"/>
      <c r="AD57" s="20"/>
      <c r="AE57" s="20"/>
    </row>
    <row r="58" spans="1:31" ht="12.75">
      <c r="A58" s="3"/>
      <c r="B58" s="21"/>
      <c r="C58"/>
      <c r="D58" s="11"/>
      <c r="E58" s="11"/>
      <c r="F58" s="13"/>
      <c r="G58"/>
      <c r="H58" s="11"/>
      <c r="I58" s="89"/>
      <c r="J58" s="22"/>
      <c r="K58"/>
      <c r="L58" s="11"/>
      <c r="M58" s="11"/>
      <c r="N58" s="22"/>
      <c r="O58"/>
      <c r="P58" s="11"/>
      <c r="Q58" s="89"/>
      <c r="R58" s="17"/>
      <c r="S58" s="20"/>
      <c r="T58" s="20"/>
      <c r="U58" s="20"/>
      <c r="V58" s="20"/>
      <c r="W58" s="20"/>
      <c r="X58" s="20"/>
      <c r="Y58" s="20"/>
      <c r="Z58" s="20"/>
      <c r="AA58" s="20"/>
      <c r="AB58" s="20"/>
      <c r="AC58" s="20"/>
      <c r="AD58" s="20"/>
      <c r="AE58" s="20"/>
    </row>
    <row r="59" spans="1:31" ht="12.75">
      <c r="A59" s="3"/>
      <c r="B59" s="21"/>
      <c r="C59"/>
      <c r="D59" s="11"/>
      <c r="E59" s="11"/>
      <c r="F59" s="13"/>
      <c r="G59"/>
      <c r="H59" s="11"/>
      <c r="I59" s="89"/>
      <c r="J59" s="22"/>
      <c r="K59"/>
      <c r="L59" s="11"/>
      <c r="M59" s="11"/>
      <c r="N59" s="22"/>
      <c r="O59"/>
      <c r="P59" s="11"/>
      <c r="Q59" s="89"/>
      <c r="R59" s="17"/>
      <c r="S59" s="20"/>
      <c r="T59" s="20"/>
      <c r="U59" s="20"/>
      <c r="V59" s="20"/>
      <c r="W59" s="20"/>
      <c r="X59" s="20"/>
      <c r="Y59" s="20"/>
      <c r="Z59" s="20"/>
      <c r="AA59" s="20"/>
      <c r="AB59" s="20"/>
      <c r="AC59" s="20"/>
      <c r="AD59" s="20"/>
      <c r="AE59" s="20"/>
    </row>
    <row r="60" spans="1:31" ht="12.75">
      <c r="A60" s="3"/>
      <c r="B60" s="21"/>
      <c r="C60"/>
      <c r="D60" s="11"/>
      <c r="E60" s="11"/>
      <c r="F60" s="13"/>
      <c r="G60"/>
      <c r="H60" s="11"/>
      <c r="I60" s="89"/>
      <c r="J60" s="22"/>
      <c r="K60"/>
      <c r="L60" s="11"/>
      <c r="M60" s="11"/>
      <c r="N60" s="22"/>
      <c r="O60"/>
      <c r="P60" s="11"/>
      <c r="Q60" s="89"/>
      <c r="R60" s="17"/>
      <c r="S60" s="20"/>
      <c r="T60" s="20"/>
      <c r="U60" s="20"/>
      <c r="V60" s="20"/>
      <c r="W60" s="20"/>
      <c r="X60" s="20"/>
      <c r="Y60" s="20"/>
      <c r="Z60" s="20"/>
      <c r="AA60" s="20"/>
      <c r="AB60" s="20"/>
      <c r="AC60" s="20"/>
      <c r="AD60" s="20"/>
      <c r="AE60" s="20"/>
    </row>
    <row r="61" spans="1:31" ht="12.75">
      <c r="A61" s="3"/>
      <c r="B61" s="21"/>
      <c r="C61"/>
      <c r="D61" s="11"/>
      <c r="E61" s="11"/>
      <c r="F61" s="13"/>
      <c r="G61"/>
      <c r="H61" s="11"/>
      <c r="I61" s="89"/>
      <c r="J61" s="22"/>
      <c r="K61"/>
      <c r="L61" s="11"/>
      <c r="M61" s="11"/>
      <c r="N61" s="22"/>
      <c r="O61"/>
      <c r="P61" s="11"/>
      <c r="Q61" s="89"/>
      <c r="R61" s="17"/>
      <c r="S61" s="20"/>
      <c r="T61" s="20"/>
      <c r="U61" s="20"/>
      <c r="V61" s="20"/>
      <c r="W61" s="20"/>
      <c r="X61" s="20"/>
      <c r="Y61" s="20"/>
      <c r="Z61" s="20"/>
      <c r="AA61" s="20"/>
      <c r="AB61" s="20"/>
      <c r="AC61" s="20"/>
      <c r="AD61" s="20"/>
      <c r="AE61" s="20"/>
    </row>
    <row r="62" spans="1:31" ht="12.75">
      <c r="A62" s="3"/>
      <c r="B62" s="21"/>
      <c r="C62"/>
      <c r="D62" s="11"/>
      <c r="E62" s="11"/>
      <c r="F62" s="13"/>
      <c r="G62"/>
      <c r="H62" s="11"/>
      <c r="I62" s="89"/>
      <c r="J62" s="22"/>
      <c r="K62"/>
      <c r="L62" s="11"/>
      <c r="M62" s="11"/>
      <c r="N62" s="22"/>
      <c r="O62"/>
      <c r="P62" s="11"/>
      <c r="Q62" s="89"/>
      <c r="R62" s="17"/>
      <c r="S62" s="20"/>
      <c r="T62" s="20"/>
      <c r="U62" s="20"/>
      <c r="V62" s="20"/>
      <c r="W62" s="20"/>
      <c r="X62" s="20"/>
      <c r="Y62" s="20"/>
      <c r="Z62" s="20"/>
      <c r="AA62" s="20"/>
      <c r="AB62" s="20"/>
      <c r="AC62" s="20"/>
      <c r="AD62" s="20"/>
      <c r="AE62" s="20"/>
    </row>
    <row r="63" spans="1:31" ht="12.75">
      <c r="A63" s="3"/>
      <c r="B63" s="21"/>
      <c r="C63"/>
      <c r="D63" s="11"/>
      <c r="E63" s="11"/>
      <c r="F63" s="13"/>
      <c r="G63"/>
      <c r="H63" s="11"/>
      <c r="I63" s="89"/>
      <c r="J63" s="22"/>
      <c r="K63"/>
      <c r="L63" s="11"/>
      <c r="M63" s="11"/>
      <c r="N63" s="22"/>
      <c r="O63"/>
      <c r="P63" s="11"/>
      <c r="Q63" s="89"/>
      <c r="R63" s="17"/>
      <c r="S63" s="20"/>
      <c r="T63" s="20"/>
      <c r="U63" s="20"/>
      <c r="V63" s="20"/>
      <c r="W63" s="20"/>
      <c r="X63" s="20"/>
      <c r="Y63" s="20"/>
      <c r="Z63" s="20"/>
      <c r="AA63" s="20"/>
      <c r="AB63" s="20"/>
      <c r="AC63" s="20"/>
      <c r="AD63" s="20"/>
      <c r="AE63" s="20"/>
    </row>
    <row r="64" spans="1:31" ht="12.75">
      <c r="A64" s="3"/>
      <c r="B64" s="21"/>
      <c r="C64"/>
      <c r="D64" s="11"/>
      <c r="E64" s="11"/>
      <c r="F64" s="13"/>
      <c r="G64"/>
      <c r="H64" s="11"/>
      <c r="I64" s="89"/>
      <c r="J64" s="22"/>
      <c r="K64"/>
      <c r="L64" s="11"/>
      <c r="M64" s="11"/>
      <c r="N64" s="22"/>
      <c r="O64"/>
      <c r="P64" s="11"/>
      <c r="Q64" s="89"/>
      <c r="R64" s="17"/>
      <c r="S64" s="20"/>
      <c r="T64" s="20"/>
      <c r="U64" s="20"/>
      <c r="V64" s="20"/>
      <c r="W64" s="20"/>
      <c r="X64" s="20"/>
      <c r="Y64" s="20"/>
      <c r="Z64" s="20"/>
      <c r="AA64" s="20"/>
      <c r="AB64" s="20"/>
      <c r="AC64" s="20"/>
      <c r="AD64" s="20"/>
      <c r="AE64" s="20"/>
    </row>
    <row r="65" spans="1:31" ht="12.75">
      <c r="A65" s="3"/>
      <c r="B65" s="21"/>
      <c r="C65"/>
      <c r="D65" s="11"/>
      <c r="E65" s="11"/>
      <c r="F65" s="13"/>
      <c r="G65"/>
      <c r="H65" s="11"/>
      <c r="I65" s="89"/>
      <c r="J65" s="22"/>
      <c r="K65"/>
      <c r="L65" s="11"/>
      <c r="M65" s="11"/>
      <c r="N65" s="22"/>
      <c r="O65"/>
      <c r="P65" s="11"/>
      <c r="Q65" s="89"/>
      <c r="R65" s="17"/>
      <c r="S65" s="20"/>
      <c r="T65" s="20"/>
      <c r="U65" s="20"/>
      <c r="V65" s="20"/>
      <c r="W65" s="20"/>
      <c r="X65" s="20"/>
      <c r="Y65" s="20"/>
      <c r="Z65" s="20"/>
      <c r="AA65" s="20"/>
      <c r="AB65" s="20"/>
      <c r="AC65" s="20"/>
      <c r="AD65" s="20"/>
      <c r="AE65" s="20"/>
    </row>
    <row r="66" spans="1:31" ht="12.75">
      <c r="A66" s="3"/>
      <c r="B66" s="21"/>
      <c r="C66"/>
      <c r="D66" s="11"/>
      <c r="E66" s="11"/>
      <c r="F66" s="13"/>
      <c r="G66"/>
      <c r="H66" s="11"/>
      <c r="I66" s="89"/>
      <c r="J66" s="22"/>
      <c r="K66"/>
      <c r="L66" s="11"/>
      <c r="M66" s="11"/>
      <c r="N66" s="22"/>
      <c r="O66"/>
      <c r="P66" s="11"/>
      <c r="Q66" s="89"/>
      <c r="R66" s="17"/>
      <c r="S66" s="20"/>
      <c r="T66" s="20"/>
      <c r="U66" s="20"/>
      <c r="V66" s="20"/>
      <c r="W66" s="20"/>
      <c r="X66" s="20"/>
      <c r="Y66" s="20"/>
      <c r="Z66" s="20"/>
      <c r="AA66" s="20"/>
      <c r="AB66" s="20"/>
      <c r="AC66" s="20"/>
      <c r="AD66" s="20"/>
      <c r="AE66" s="20"/>
    </row>
    <row r="67" spans="1:31" ht="12.75">
      <c r="A67" s="3"/>
      <c r="B67" s="21"/>
      <c r="C67"/>
      <c r="D67" s="11"/>
      <c r="E67" s="11"/>
      <c r="F67" s="13"/>
      <c r="G67"/>
      <c r="H67" s="11"/>
      <c r="I67" s="89"/>
      <c r="J67" s="22"/>
      <c r="K67"/>
      <c r="L67" s="11"/>
      <c r="M67" s="11"/>
      <c r="N67" s="22"/>
      <c r="O67"/>
      <c r="P67" s="11"/>
      <c r="Q67" s="89"/>
      <c r="R67" s="17"/>
      <c r="S67" s="20"/>
      <c r="T67" s="20"/>
      <c r="U67" s="20"/>
      <c r="V67" s="20"/>
      <c r="W67" s="20"/>
      <c r="X67" s="20"/>
      <c r="Y67" s="20"/>
      <c r="Z67" s="20"/>
      <c r="AA67" s="20"/>
      <c r="AB67" s="20"/>
      <c r="AC67" s="20"/>
      <c r="AD67" s="20"/>
      <c r="AE67" s="20"/>
    </row>
    <row r="68" spans="1:31" ht="12.75">
      <c r="A68" s="3"/>
      <c r="B68" s="21"/>
      <c r="C68"/>
      <c r="D68" s="11"/>
      <c r="E68" s="11"/>
      <c r="F68" s="13"/>
      <c r="G68"/>
      <c r="H68" s="11"/>
      <c r="I68" s="89"/>
      <c r="J68" s="22"/>
      <c r="K68"/>
      <c r="L68" s="11"/>
      <c r="M68" s="11"/>
      <c r="N68" s="22"/>
      <c r="O68"/>
      <c r="P68" s="11"/>
      <c r="Q68" s="89"/>
      <c r="R68" s="17"/>
      <c r="S68" s="20"/>
      <c r="T68" s="20"/>
      <c r="U68" s="20"/>
      <c r="V68" s="20"/>
      <c r="W68" s="20"/>
      <c r="X68" s="20"/>
      <c r="Y68" s="20"/>
      <c r="Z68" s="20"/>
      <c r="AA68" s="20"/>
      <c r="AB68" s="20"/>
      <c r="AC68" s="20"/>
      <c r="AD68" s="20"/>
      <c r="AE68" s="20"/>
    </row>
    <row r="69" spans="1:31" ht="12.75">
      <c r="A69" s="3"/>
      <c r="B69" s="21"/>
      <c r="C69"/>
      <c r="D69" s="11"/>
      <c r="E69" s="11"/>
      <c r="F69" s="13"/>
      <c r="G69"/>
      <c r="H69" s="11"/>
      <c r="I69" s="89"/>
      <c r="J69" s="22"/>
      <c r="K69"/>
      <c r="L69" s="11"/>
      <c r="M69" s="11"/>
      <c r="N69" s="22"/>
      <c r="O69"/>
      <c r="P69" s="11"/>
      <c r="Q69" s="89"/>
      <c r="R69" s="17"/>
      <c r="S69" s="20"/>
      <c r="T69" s="20"/>
      <c r="U69" s="20"/>
      <c r="V69" s="20"/>
      <c r="W69" s="20"/>
      <c r="X69" s="20"/>
      <c r="Y69" s="20"/>
      <c r="Z69" s="20"/>
      <c r="AA69" s="20"/>
      <c r="AB69" s="20"/>
      <c r="AC69" s="20"/>
      <c r="AD69" s="20"/>
      <c r="AE69" s="20"/>
    </row>
    <row r="70" spans="1:31" ht="12.75">
      <c r="A70" s="3"/>
      <c r="B70" s="21"/>
      <c r="C70"/>
      <c r="D70" s="11"/>
      <c r="E70" s="11"/>
      <c r="F70" s="13"/>
      <c r="G70"/>
      <c r="H70" s="11"/>
      <c r="I70" s="89"/>
      <c r="J70" s="22"/>
      <c r="K70"/>
      <c r="L70" s="11"/>
      <c r="M70" s="11"/>
      <c r="N70" s="22"/>
      <c r="O70"/>
      <c r="P70" s="11"/>
      <c r="Q70" s="89"/>
      <c r="R70" s="17"/>
      <c r="S70" s="20"/>
      <c r="T70" s="20"/>
      <c r="U70" s="20"/>
      <c r="V70" s="20"/>
      <c r="W70" s="20"/>
      <c r="X70" s="20"/>
      <c r="Y70" s="20"/>
      <c r="Z70" s="20"/>
      <c r="AA70" s="20"/>
      <c r="AB70" s="20"/>
      <c r="AC70" s="20"/>
      <c r="AD70" s="20"/>
      <c r="AE70" s="20"/>
    </row>
    <row r="71" spans="1:31" ht="12.75">
      <c r="A71" s="3"/>
      <c r="B71" s="21"/>
      <c r="C71"/>
      <c r="D71" s="11"/>
      <c r="E71" s="11"/>
      <c r="F71" s="13"/>
      <c r="G71"/>
      <c r="H71" s="11"/>
      <c r="I71" s="89"/>
      <c r="J71" s="22"/>
      <c r="K71"/>
      <c r="L71" s="11"/>
      <c r="M71" s="11"/>
      <c r="N71" s="22"/>
      <c r="O71"/>
      <c r="P71" s="11"/>
      <c r="Q71" s="89"/>
      <c r="R71" s="17"/>
      <c r="S71" s="20"/>
      <c r="T71" s="20"/>
      <c r="U71" s="20"/>
      <c r="V71" s="20"/>
      <c r="W71" s="20"/>
      <c r="X71" s="20"/>
      <c r="Y71" s="20"/>
      <c r="Z71" s="20"/>
      <c r="AA71" s="20"/>
      <c r="AB71" s="20"/>
      <c r="AC71" s="20"/>
      <c r="AD71" s="20"/>
      <c r="AE71" s="20"/>
    </row>
    <row r="72" spans="1:31" ht="12.75">
      <c r="A72" s="3"/>
      <c r="B72" s="21"/>
      <c r="C72"/>
      <c r="D72" s="11"/>
      <c r="E72" s="11"/>
      <c r="F72" s="13"/>
      <c r="G72"/>
      <c r="H72" s="11"/>
      <c r="I72" s="89"/>
      <c r="J72" s="22"/>
      <c r="K72"/>
      <c r="L72" s="11"/>
      <c r="M72" s="11"/>
      <c r="N72" s="22"/>
      <c r="O72"/>
      <c r="P72" s="11"/>
      <c r="Q72" s="89"/>
      <c r="R72" s="17"/>
      <c r="S72" s="20"/>
      <c r="T72" s="20"/>
      <c r="U72" s="20"/>
      <c r="V72" s="20"/>
      <c r="W72" s="20"/>
      <c r="X72" s="20"/>
      <c r="Y72" s="20"/>
      <c r="Z72" s="20"/>
      <c r="AA72" s="20"/>
      <c r="AB72" s="20"/>
      <c r="AC72" s="20"/>
      <c r="AD72" s="20"/>
      <c r="AE72" s="20"/>
    </row>
    <row r="73" spans="1:31" ht="12.75">
      <c r="A73" s="3"/>
      <c r="B73" s="21"/>
      <c r="C73"/>
      <c r="D73" s="11"/>
      <c r="E73" s="11"/>
      <c r="F73" s="13"/>
      <c r="G73"/>
      <c r="H73" s="11"/>
      <c r="I73" s="89"/>
      <c r="J73" s="22"/>
      <c r="K73"/>
      <c r="L73" s="11"/>
      <c r="M73" s="11"/>
      <c r="N73" s="22"/>
      <c r="O73"/>
      <c r="P73" s="11"/>
      <c r="Q73" s="89"/>
      <c r="R73" s="17"/>
      <c r="S73" s="20"/>
      <c r="T73" s="20"/>
      <c r="U73" s="20"/>
      <c r="V73" s="20"/>
      <c r="W73" s="20"/>
      <c r="X73" s="20"/>
      <c r="Y73" s="20"/>
      <c r="Z73" s="20"/>
      <c r="AA73" s="20"/>
      <c r="AB73" s="20"/>
      <c r="AC73" s="20"/>
      <c r="AD73" s="20"/>
      <c r="AE73" s="20"/>
    </row>
    <row r="74" spans="1:31" ht="12.75">
      <c r="A74" s="3"/>
      <c r="B74" s="21"/>
      <c r="C74"/>
      <c r="D74" s="11"/>
      <c r="E74" s="11"/>
      <c r="F74" s="13"/>
      <c r="G74"/>
      <c r="H74" s="11"/>
      <c r="I74" s="89"/>
      <c r="J74" s="22"/>
      <c r="K74"/>
      <c r="L74" s="11"/>
      <c r="M74" s="11"/>
      <c r="N74" s="22"/>
      <c r="O74"/>
      <c r="P74" s="11"/>
      <c r="Q74" s="89"/>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2012-06-05T12:41:36Z</dcterms:modified>
  <cp:category/>
  <cp:version/>
  <cp:contentType/>
  <cp:contentStatus/>
</cp:coreProperties>
</file>